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'A'!$A$1:$V$105</definedName>
    <definedName name="_xlnm.Print_Titles" localSheetId="0">'A'!$1:$13</definedName>
    <definedName name="TEST">'A'!$A$1:$N$13</definedName>
  </definedNames>
  <calcPr fullCalcOnLoad="1"/>
</workbook>
</file>

<file path=xl/sharedStrings.xml><?xml version="1.0" encoding="utf-8"?>
<sst xmlns="http://schemas.openxmlformats.org/spreadsheetml/2006/main" count="259" uniqueCount="97">
  <si>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</si>
  <si>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</si>
  <si>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</si>
  <si>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</si>
  <si>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</si>
  <si>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</si>
  <si>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</si>
  <si>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</si>
  <si>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</si>
  <si>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</si>
  <si>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</si>
  <si>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</si>
  <si>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</si>
  <si>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</si>
  <si>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</si>
  <si>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SAUK CREEK SEWER ACCESS ROAD, PHASE 2</t>
  </si>
  <si>
    <t>ACCOUNT NO. ES01-58275-810623-00-53W1116</t>
  </si>
  <si>
    <t>ACCOUNT NO. ESTM-58270-810382-00-53W1116</t>
  </si>
  <si>
    <t>CONTRACT NO. 6935</t>
  </si>
  <si>
    <t>BID OPENING:    AUGUST 31, 2012</t>
  </si>
  <si>
    <t>=====================================</t>
  </si>
  <si>
    <t>LUMP SUM</t>
  </si>
  <si>
    <t>MOBILIZATION</t>
  </si>
  <si>
    <t>EXCAVATION CUT</t>
  </si>
  <si>
    <t>C.Y.</t>
  </si>
  <si>
    <t>CLEAR STONE</t>
  </si>
  <si>
    <t>TON</t>
  </si>
  <si>
    <t>CRUSHED STONE</t>
  </si>
  <si>
    <t>TOPSOIL</t>
  </si>
  <si>
    <t>S.Y.</t>
  </si>
  <si>
    <t>FILTER FABRIC
(TYPE HR)</t>
  </si>
  <si>
    <t>TERRACE SEED MIX</t>
  </si>
  <si>
    <t>DETENTION BASIN SEEDING</t>
  </si>
  <si>
    <t>EROSION CONTROL PLAN &amp; IMPLEMENTATION</t>
  </si>
  <si>
    <t>EROSION CONTROL INSPECTION</t>
  </si>
  <si>
    <t>EACH</t>
  </si>
  <si>
    <t>STREET SWEEPING</t>
  </si>
  <si>
    <t>SILT SOCK (8 INCH) - PROVIDE, INSTALL &amp; MAINTAIN</t>
  </si>
  <si>
    <t>L.F.</t>
  </si>
  <si>
    <t>SILT SOCK (8 INCH) - REMOVE &amp; RESTORE</t>
  </si>
  <si>
    <t>POLYMER STABILIZATION</t>
  </si>
  <si>
    <t>EROSION MATTING, CLASS 1 URBAN TYPE A (ORGANIC)</t>
  </si>
  <si>
    <t>EROSION CONTROL DITCH CHECK</t>
  </si>
  <si>
    <t>TEMPORARY FENCING</t>
  </si>
  <si>
    <t>SELECT FILL CLAY IMPORT</t>
  </si>
  <si>
    <t>=</t>
  </si>
  <si>
    <t>SUBTOTALS</t>
  </si>
  <si>
    <t>======================================</t>
  </si>
  <si>
    <t>HEAVY RIPRAP</t>
  </si>
  <si>
    <t>REMOVE CATCHBASIN</t>
  </si>
  <si>
    <t>REMOVE PIPE</t>
  </si>
  <si>
    <t>TYPE B SLURRY</t>
  </si>
  <si>
    <t>SELECT BACKFILL FOR STORM SEWER</t>
  </si>
  <si>
    <t>T.F.</t>
  </si>
  <si>
    <t>12 INCH RCP STORM SEWER PIPE</t>
  </si>
  <si>
    <t>24 INCH RCP STORM SEWER PIPE</t>
  </si>
  <si>
    <t>14 INCH X 23 INCH HERCP STORM SEWER PIPE</t>
  </si>
  <si>
    <t>12 INCH RCP AE</t>
  </si>
  <si>
    <t>24 INCH RCP AE</t>
  </si>
  <si>
    <t>CONCRETE COLLAR</t>
  </si>
  <si>
    <t>12 INCH RCP AE GATE</t>
  </si>
  <si>
    <t>24 INCH RCP AE GATE</t>
  </si>
  <si>
    <t>3'X3' STORM SAS</t>
  </si>
  <si>
    <t>REGRADE BASIN</t>
  </si>
  <si>
    <t>CLEARING, GRUBBING, AND HERBICIDE TREATMENT</t>
  </si>
  <si>
    <t>I.D.</t>
  </si>
  <si>
    <t>LIMBING AND BRUSHING</t>
  </si>
  <si>
    <t>OUTLET STRUCTURE REMOVAL</t>
  </si>
  <si>
    <t>24" RCP 35 DEGREE BEND</t>
  </si>
  <si>
    <t>CONTRACT TOTALS</t>
  </si>
  <si>
    <t xml:space="preserve">DANE COUNTY </t>
  </si>
  <si>
    <t>CONTRACTING, LLC.</t>
  </si>
  <si>
    <t>SPEEDWAY</t>
  </si>
  <si>
    <t>SAND &amp;</t>
  </si>
  <si>
    <t>GRAVEL, INC.</t>
  </si>
  <si>
    <t>BADGERLAND</t>
  </si>
  <si>
    <t>EXCAVATING,</t>
  </si>
  <si>
    <t>LLC.</t>
  </si>
  <si>
    <t>R.G.</t>
  </si>
  <si>
    <t>HUSTON</t>
  </si>
  <si>
    <t>COMPANY,</t>
  </si>
  <si>
    <t>INC.</t>
  </si>
  <si>
    <t xml:space="preserve">RAYMOND </t>
  </si>
  <si>
    <t>P. CATTELL,</t>
  </si>
  <si>
    <t>CONSTRUCTION</t>
  </si>
  <si>
    <t>CO., INC.</t>
  </si>
  <si>
    <t xml:space="preserve"> </t>
  </si>
  <si>
    <t>HOMBURG</t>
  </si>
  <si>
    <t>CONTRACTORS,</t>
  </si>
  <si>
    <t xml:space="preserve">S &amp; L </t>
  </si>
  <si>
    <t>UNDERGROUND</t>
  </si>
  <si>
    <t xml:space="preserve">AND </t>
  </si>
  <si>
    <t>TRUCKING, INC.</t>
  </si>
  <si>
    <t xml:space="preserve">PARISI </t>
  </si>
  <si>
    <t>INC</t>
  </si>
  <si>
    <t>JOE</t>
  </si>
  <si>
    <t xml:space="preserve">DANIELS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</si>
</sst>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1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1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3"/>
  <sheetViews>
    <sheetView tabSelected="1" zoomScale="75" zoomScaleNormal="75" workbookViewId="0" topLeftCell="C1">
      <selection activeCell="V1" sqref="V1:V16384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1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3" width="18.7109375" style="7" customWidth="1"/>
    <col min="14" max="14" width="18.7109375" style="7" hidden="1" customWidth="1"/>
    <col min="15" max="15" width="18.7109375" style="7" customWidth="1"/>
    <col min="16" max="16" width="18.7109375" style="7" hidden="1" customWidth="1"/>
    <col min="17" max="17" width="18.7109375" style="7" customWidth="1"/>
    <col min="18" max="18" width="18.7109375" style="7" hidden="1" customWidth="1"/>
    <col min="19" max="19" width="18.7109375" style="7" customWidth="1"/>
    <col min="20" max="20" width="18.7109375" style="7" hidden="1" customWidth="1"/>
    <col min="21" max="21" width="27.140625" style="7" customWidth="1"/>
    <col min="22" max="22" width="15.8515625" style="7" hidden="1" customWidth="1"/>
    <col min="23" max="16384" width="9.7109375" style="7" customWidth="1"/>
  </cols>
  <sheetData>
    <row r="1" spans="1:15" s="3" customFormat="1" ht="15" customHeight="1">
      <c r="A1" s="64" t="s">
        <v>15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15" customHeight="1">
      <c r="A2" s="29" t="s">
        <v>16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15" customHeight="1">
      <c r="A3" s="65" t="s">
        <v>17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5" customHeight="1">
      <c r="A4" s="64" t="s">
        <v>18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ht="15" customHeight="1">
      <c r="A5" s="4" t="s">
        <v>19</v>
      </c>
      <c r="B5" s="4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ht="21.75" customHeight="1">
      <c r="A6" s="4"/>
      <c r="B6" s="4"/>
      <c r="C6" s="4"/>
      <c r="D6" s="4"/>
      <c r="E6" s="70"/>
      <c r="F6" s="70"/>
      <c r="G6" s="9"/>
      <c r="H6" s="10"/>
      <c r="I6" s="10"/>
      <c r="J6" s="10"/>
      <c r="K6" s="10" t="s">
        <v>78</v>
      </c>
      <c r="L6" s="10"/>
      <c r="M6" s="10"/>
      <c r="N6" s="11"/>
      <c r="O6" s="10" t="s">
        <v>89</v>
      </c>
      <c r="P6" s="10"/>
      <c r="R6" s="10"/>
      <c r="S6" s="10"/>
      <c r="T6" s="10"/>
      <c r="U6" s="10" t="s">
        <v>95</v>
      </c>
    </row>
    <row r="7" spans="1:21" ht="21.75" customHeight="1">
      <c r="A7" s="4"/>
      <c r="B7" s="4"/>
      <c r="C7" s="4"/>
      <c r="D7" s="4"/>
      <c r="E7" s="70"/>
      <c r="F7" s="70"/>
      <c r="G7" s="9" t="s">
        <v>72</v>
      </c>
      <c r="H7" s="10"/>
      <c r="I7" s="10" t="s">
        <v>75</v>
      </c>
      <c r="J7" s="10"/>
      <c r="K7" s="10" t="s">
        <v>79</v>
      </c>
      <c r="L7" s="10"/>
      <c r="M7" s="10" t="s">
        <v>82</v>
      </c>
      <c r="N7" s="11"/>
      <c r="O7" s="10" t="s">
        <v>90</v>
      </c>
      <c r="P7" s="10"/>
      <c r="Q7" s="10" t="s">
        <v>93</v>
      </c>
      <c r="R7" s="10"/>
      <c r="S7" s="10" t="s">
        <v>87</v>
      </c>
      <c r="T7" s="10"/>
      <c r="U7" s="10" t="s">
        <v>96</v>
      </c>
    </row>
    <row r="8" spans="1:21" ht="21.75" customHeight="1">
      <c r="A8" s="4"/>
      <c r="B8" s="4"/>
      <c r="C8" s="4"/>
      <c r="D8" s="4"/>
      <c r="E8" s="70" t="s">
        <v>70</v>
      </c>
      <c r="F8" s="70"/>
      <c r="G8" s="9" t="s">
        <v>73</v>
      </c>
      <c r="H8" s="10"/>
      <c r="I8" s="10" t="s">
        <v>76</v>
      </c>
      <c r="J8" s="10"/>
      <c r="K8" s="10" t="s">
        <v>80</v>
      </c>
      <c r="L8" s="10"/>
      <c r="M8" s="10" t="s">
        <v>83</v>
      </c>
      <c r="N8" s="11"/>
      <c r="O8" s="10" t="s">
        <v>91</v>
      </c>
      <c r="P8" s="10"/>
      <c r="Q8" s="10" t="s">
        <v>84</v>
      </c>
      <c r="R8" s="10"/>
      <c r="S8" s="10" t="s">
        <v>88</v>
      </c>
      <c r="T8" s="10"/>
      <c r="U8" s="10" t="s">
        <v>84</v>
      </c>
    </row>
    <row r="9" spans="1:21" ht="21.75" customHeight="1">
      <c r="A9" s="4"/>
      <c r="B9" s="4"/>
      <c r="C9" s="10"/>
      <c r="D9" s="10"/>
      <c r="E9" s="70" t="s">
        <v>71</v>
      </c>
      <c r="F9" s="70"/>
      <c r="G9" s="10" t="s">
        <v>74</v>
      </c>
      <c r="H9" s="10"/>
      <c r="I9" s="10" t="s">
        <v>77</v>
      </c>
      <c r="J9" s="10"/>
      <c r="K9" s="10" t="s">
        <v>81</v>
      </c>
      <c r="L9" s="10"/>
      <c r="M9" s="10" t="s">
        <v>81</v>
      </c>
      <c r="N9" s="11"/>
      <c r="O9" s="10" t="s">
        <v>92</v>
      </c>
      <c r="P9" s="10"/>
      <c r="Q9" s="10" t="s">
        <v>85</v>
      </c>
      <c r="R9" s="10"/>
      <c r="S9" s="10" t="s">
        <v>94</v>
      </c>
      <c r="T9" s="10"/>
      <c r="U9" s="10" t="s">
        <v>85</v>
      </c>
    </row>
    <row r="10" spans="1:22" ht="13.5" customHeight="1">
      <c r="A10" s="4" t="s">
        <v>0</v>
      </c>
      <c r="B10" s="4"/>
      <c r="C10" s="4"/>
      <c r="D10" s="4"/>
      <c r="E10" s="12" t="s">
        <v>1</v>
      </c>
      <c r="F10" s="4" t="s">
        <v>2</v>
      </c>
      <c r="G10" s="12" t="s">
        <v>1</v>
      </c>
      <c r="H10" s="4" t="s">
        <v>2</v>
      </c>
      <c r="I10" s="12" t="s">
        <v>1</v>
      </c>
      <c r="J10" s="4" t="s">
        <v>2</v>
      </c>
      <c r="K10" s="12" t="s">
        <v>1</v>
      </c>
      <c r="L10" s="4" t="s">
        <v>2</v>
      </c>
      <c r="M10" s="12" t="s">
        <v>1</v>
      </c>
      <c r="N10" s="4" t="s">
        <v>2</v>
      </c>
      <c r="O10" s="12" t="s">
        <v>1</v>
      </c>
      <c r="P10" s="13" t="s">
        <v>13</v>
      </c>
      <c r="Q10" s="12" t="s">
        <v>1</v>
      </c>
      <c r="R10" s="13" t="s">
        <v>13</v>
      </c>
      <c r="S10" s="12" t="s">
        <v>1</v>
      </c>
      <c r="T10" s="13" t="s">
        <v>13</v>
      </c>
      <c r="U10" s="12" t="s">
        <v>1</v>
      </c>
      <c r="V10" s="13" t="s">
        <v>13</v>
      </c>
    </row>
    <row r="11" spans="1:22" ht="13.5" customHeight="1">
      <c r="A11" s="4"/>
      <c r="B11" s="4"/>
      <c r="C11" s="10" t="s">
        <v>3</v>
      </c>
      <c r="D11" s="4"/>
      <c r="E11" s="8" t="s">
        <v>4</v>
      </c>
      <c r="F11" s="10" t="s">
        <v>5</v>
      </c>
      <c r="G11" s="8" t="s">
        <v>4</v>
      </c>
      <c r="H11" s="10" t="s">
        <v>5</v>
      </c>
      <c r="I11" s="8" t="s">
        <v>4</v>
      </c>
      <c r="J11" s="10" t="s">
        <v>5</v>
      </c>
      <c r="K11" s="8" t="s">
        <v>4</v>
      </c>
      <c r="L11" s="10" t="s">
        <v>5</v>
      </c>
      <c r="M11" s="8" t="s">
        <v>4</v>
      </c>
      <c r="N11" s="10" t="s">
        <v>5</v>
      </c>
      <c r="O11" s="8" t="s">
        <v>4</v>
      </c>
      <c r="P11" s="10" t="s">
        <v>5</v>
      </c>
      <c r="Q11" s="8" t="s">
        <v>4</v>
      </c>
      <c r="R11" s="10" t="s">
        <v>5</v>
      </c>
      <c r="S11" s="8" t="s">
        <v>4</v>
      </c>
      <c r="T11" s="10" t="s">
        <v>5</v>
      </c>
      <c r="U11" s="8" t="s">
        <v>4</v>
      </c>
      <c r="V11" s="10" t="s">
        <v>5</v>
      </c>
    </row>
    <row r="12" spans="1:22" ht="13.5" customHeight="1">
      <c r="A12" s="10" t="s">
        <v>6</v>
      </c>
      <c r="B12" s="10" t="s">
        <v>7</v>
      </c>
      <c r="C12" s="10" t="s">
        <v>8</v>
      </c>
      <c r="D12" s="10" t="s">
        <v>9</v>
      </c>
      <c r="E12" s="8" t="s">
        <v>10</v>
      </c>
      <c r="F12" s="10" t="s">
        <v>11</v>
      </c>
      <c r="G12" s="8" t="s">
        <v>10</v>
      </c>
      <c r="H12" s="10" t="s">
        <v>11</v>
      </c>
      <c r="I12" s="8" t="s">
        <v>10</v>
      </c>
      <c r="J12" s="10" t="s">
        <v>11</v>
      </c>
      <c r="K12" s="8" t="s">
        <v>10</v>
      </c>
      <c r="L12" s="10" t="s">
        <v>11</v>
      </c>
      <c r="M12" s="8" t="s">
        <v>10</v>
      </c>
      <c r="N12" s="10" t="s">
        <v>11</v>
      </c>
      <c r="O12" s="8" t="s">
        <v>10</v>
      </c>
      <c r="P12" s="10" t="s">
        <v>11</v>
      </c>
      <c r="Q12" s="8" t="s">
        <v>10</v>
      </c>
      <c r="R12" s="10" t="s">
        <v>11</v>
      </c>
      <c r="S12" s="8" t="s">
        <v>10</v>
      </c>
      <c r="T12" s="10" t="s">
        <v>11</v>
      </c>
      <c r="U12" s="8" t="s">
        <v>10</v>
      </c>
      <c r="V12" s="10" t="s">
        <v>11</v>
      </c>
    </row>
    <row r="13" spans="1:22" ht="13.5" customHeight="1">
      <c r="A13" s="4" t="s">
        <v>12</v>
      </c>
      <c r="B13" s="4"/>
      <c r="C13" s="4"/>
      <c r="D13" s="4"/>
      <c r="E13" s="12" t="s">
        <v>1</v>
      </c>
      <c r="F13" s="13" t="s">
        <v>13</v>
      </c>
      <c r="G13" s="12" t="s">
        <v>1</v>
      </c>
      <c r="H13" s="13" t="s">
        <v>13</v>
      </c>
      <c r="I13" s="12" t="s">
        <v>1</v>
      </c>
      <c r="J13" s="13" t="s">
        <v>13</v>
      </c>
      <c r="K13" s="12" t="s">
        <v>1</v>
      </c>
      <c r="L13" s="13" t="s">
        <v>13</v>
      </c>
      <c r="M13" s="12" t="s">
        <v>1</v>
      </c>
      <c r="N13" s="13" t="s">
        <v>13</v>
      </c>
      <c r="O13" s="12" t="s">
        <v>1</v>
      </c>
      <c r="P13" s="13" t="s">
        <v>13</v>
      </c>
      <c r="Q13" s="12" t="s">
        <v>1</v>
      </c>
      <c r="R13" s="13" t="s">
        <v>13</v>
      </c>
      <c r="S13" s="12" t="s">
        <v>1</v>
      </c>
      <c r="T13" s="13" t="s">
        <v>13</v>
      </c>
      <c r="U13" s="12" t="s">
        <v>1</v>
      </c>
      <c r="V13" s="13" t="s">
        <v>13</v>
      </c>
    </row>
    <row r="14" spans="1:22" s="21" customFormat="1" ht="15.75">
      <c r="A14" s="33"/>
      <c r="B14" s="37"/>
      <c r="C14" s="35"/>
      <c r="D14" s="36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5.75">
      <c r="A15" s="29" t="s">
        <v>16</v>
      </c>
      <c r="B15" s="29"/>
      <c r="C15" s="29"/>
      <c r="D15" s="29"/>
      <c r="E15" s="29"/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5.75">
      <c r="A16" s="66" t="s">
        <v>20</v>
      </c>
      <c r="B16" s="29"/>
      <c r="C16" s="29"/>
      <c r="D16" s="29"/>
      <c r="E16" s="29"/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.75">
      <c r="A17" s="29"/>
      <c r="B17" s="29"/>
      <c r="C17" s="29"/>
      <c r="D17" s="29"/>
      <c r="E17" s="29"/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>
      <c r="A18" s="67">
        <v>10701</v>
      </c>
      <c r="B18" s="34" t="s">
        <v>14</v>
      </c>
      <c r="C18" s="39">
        <v>1</v>
      </c>
      <c r="D18" s="40" t="s">
        <v>21</v>
      </c>
      <c r="E18" s="18">
        <v>1000</v>
      </c>
      <c r="F18" s="17">
        <f aca="true" t="shared" si="0" ref="F18:F54">ROUND(C18*E18,2)</f>
        <v>1000</v>
      </c>
      <c r="G18" s="18">
        <v>800</v>
      </c>
      <c r="H18" s="18">
        <f>G18*C18</f>
        <v>800</v>
      </c>
      <c r="I18" s="18">
        <v>1000</v>
      </c>
      <c r="J18" s="18">
        <f>I18*C18</f>
        <v>1000</v>
      </c>
      <c r="K18" s="18">
        <v>500</v>
      </c>
      <c r="L18" s="18">
        <f>K18*C18</f>
        <v>500</v>
      </c>
      <c r="M18" s="18">
        <v>750</v>
      </c>
      <c r="N18" s="18">
        <f>M18*C18</f>
        <v>750</v>
      </c>
      <c r="O18" s="18">
        <v>750</v>
      </c>
      <c r="P18" s="18">
        <f>O18*C18</f>
        <v>750</v>
      </c>
      <c r="Q18" s="18">
        <v>750</v>
      </c>
      <c r="R18" s="18">
        <f>Q18*C18</f>
        <v>750</v>
      </c>
      <c r="S18" s="18">
        <v>700</v>
      </c>
      <c r="T18" s="18">
        <f>S18*C18</f>
        <v>700</v>
      </c>
      <c r="U18" s="18">
        <v>500</v>
      </c>
      <c r="V18" s="18">
        <f>U18*C18</f>
        <v>500</v>
      </c>
    </row>
    <row r="19" spans="1:22" ht="15.75">
      <c r="A19" s="67"/>
      <c r="B19" s="34"/>
      <c r="C19" s="39"/>
      <c r="D19" s="40"/>
      <c r="E19" s="18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 t="s">
        <v>86</v>
      </c>
    </row>
    <row r="20" spans="1:22" ht="15.75">
      <c r="A20" s="67">
        <v>10911</v>
      </c>
      <c r="B20" s="34" t="s">
        <v>22</v>
      </c>
      <c r="C20" s="39">
        <v>1</v>
      </c>
      <c r="D20" s="40" t="s">
        <v>21</v>
      </c>
      <c r="E20" s="18">
        <v>4500</v>
      </c>
      <c r="F20" s="17">
        <f t="shared" si="0"/>
        <v>4500</v>
      </c>
      <c r="G20" s="18">
        <v>10000</v>
      </c>
      <c r="H20" s="18">
        <f>G20*C20</f>
        <v>10000</v>
      </c>
      <c r="I20" s="18">
        <v>30000</v>
      </c>
      <c r="J20" s="18">
        <f>I20*C20</f>
        <v>30000</v>
      </c>
      <c r="K20" s="18">
        <v>4750</v>
      </c>
      <c r="L20" s="18">
        <f>K20*C20</f>
        <v>4750</v>
      </c>
      <c r="M20" s="18">
        <v>15000</v>
      </c>
      <c r="N20" s="18">
        <f>M20*C20</f>
        <v>15000</v>
      </c>
      <c r="O20" s="18">
        <v>15000</v>
      </c>
      <c r="P20" s="18">
        <f>O20*C20</f>
        <v>15000</v>
      </c>
      <c r="Q20" s="18">
        <v>3300</v>
      </c>
      <c r="R20" s="18">
        <f>Q20*C20</f>
        <v>3300</v>
      </c>
      <c r="S20" s="18">
        <v>6000</v>
      </c>
      <c r="T20" s="18">
        <f>S20*C20</f>
        <v>6000</v>
      </c>
      <c r="U20" s="18">
        <v>25456</v>
      </c>
      <c r="V20" s="18">
        <f aca="true" t="shared" si="1" ref="V19:V54">U20*C20</f>
        <v>25456</v>
      </c>
    </row>
    <row r="21" spans="1:22" ht="15.75">
      <c r="A21" s="67"/>
      <c r="B21" s="34"/>
      <c r="C21" s="39"/>
      <c r="D21" s="40"/>
      <c r="E21" s="18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 t="s">
        <v>86</v>
      </c>
    </row>
    <row r="22" spans="1:22" ht="15.75">
      <c r="A22" s="67">
        <v>20101</v>
      </c>
      <c r="B22" s="34" t="s">
        <v>23</v>
      </c>
      <c r="C22" s="39">
        <v>1214</v>
      </c>
      <c r="D22" s="40" t="s">
        <v>24</v>
      </c>
      <c r="E22" s="18">
        <v>9</v>
      </c>
      <c r="F22" s="17">
        <f t="shared" si="0"/>
        <v>10926</v>
      </c>
      <c r="G22" s="18">
        <v>12.6</v>
      </c>
      <c r="H22" s="18">
        <f>G22*C22</f>
        <v>15296.4</v>
      </c>
      <c r="I22" s="18">
        <v>12</v>
      </c>
      <c r="J22" s="18">
        <f>I22*C22</f>
        <v>14568</v>
      </c>
      <c r="K22" s="18">
        <v>16</v>
      </c>
      <c r="L22" s="18">
        <f>K22*C22</f>
        <v>19424</v>
      </c>
      <c r="M22" s="18">
        <v>8</v>
      </c>
      <c r="N22" s="18">
        <f>M22*C22</f>
        <v>9712</v>
      </c>
      <c r="O22" s="18">
        <v>8</v>
      </c>
      <c r="P22" s="18">
        <f>O22*C22</f>
        <v>9712</v>
      </c>
      <c r="Q22" s="18">
        <v>13</v>
      </c>
      <c r="R22" s="18">
        <f>Q22*C22</f>
        <v>15782</v>
      </c>
      <c r="S22" s="18">
        <v>13</v>
      </c>
      <c r="T22" s="18">
        <f>S22*C22</f>
        <v>15782</v>
      </c>
      <c r="U22" s="18">
        <v>19.8</v>
      </c>
      <c r="V22" s="18">
        <f t="shared" si="1"/>
        <v>24037.2</v>
      </c>
    </row>
    <row r="23" spans="1:22" ht="15.75">
      <c r="A23" s="67"/>
      <c r="B23" s="34"/>
      <c r="C23" s="39"/>
      <c r="D23" s="40"/>
      <c r="E23" s="18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 t="s">
        <v>86</v>
      </c>
    </row>
    <row r="24" spans="1:22" ht="15.75">
      <c r="A24" s="67">
        <v>20217</v>
      </c>
      <c r="B24" s="34" t="s">
        <v>25</v>
      </c>
      <c r="C24" s="39">
        <v>95</v>
      </c>
      <c r="D24" s="40" t="s">
        <v>26</v>
      </c>
      <c r="E24" s="18">
        <v>11</v>
      </c>
      <c r="F24" s="17">
        <f t="shared" si="0"/>
        <v>1045</v>
      </c>
      <c r="G24" s="18">
        <v>12</v>
      </c>
      <c r="H24" s="18">
        <f>G24*C24</f>
        <v>1140</v>
      </c>
      <c r="I24" s="18">
        <v>10</v>
      </c>
      <c r="J24" s="18">
        <f>I24*C24</f>
        <v>950</v>
      </c>
      <c r="K24" s="18">
        <v>17.5</v>
      </c>
      <c r="L24" s="18">
        <f>K24*C24</f>
        <v>1662.5</v>
      </c>
      <c r="M24" s="18">
        <v>16</v>
      </c>
      <c r="N24" s="18">
        <f>M24*C24</f>
        <v>1520</v>
      </c>
      <c r="O24" s="18">
        <v>16</v>
      </c>
      <c r="P24" s="18">
        <f>O24*C24</f>
        <v>1520</v>
      </c>
      <c r="Q24" s="18">
        <v>18.75</v>
      </c>
      <c r="R24" s="18">
        <f>Q24*C24</f>
        <v>1781.25</v>
      </c>
      <c r="S24" s="18">
        <v>18</v>
      </c>
      <c r="T24" s="18">
        <f>S24*C24</f>
        <v>1710</v>
      </c>
      <c r="U24" s="18">
        <v>18</v>
      </c>
      <c r="V24" s="18">
        <f t="shared" si="1"/>
        <v>1710</v>
      </c>
    </row>
    <row r="25" spans="1:22" ht="15.75">
      <c r="A25" s="67"/>
      <c r="B25" s="34"/>
      <c r="C25" s="39"/>
      <c r="D25" s="40"/>
      <c r="E25" s="18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 t="s">
        <v>86</v>
      </c>
    </row>
    <row r="26" spans="1:22" ht="15.75">
      <c r="A26" s="67">
        <v>20218</v>
      </c>
      <c r="B26" s="34" t="s">
        <v>27</v>
      </c>
      <c r="C26" s="39">
        <v>1223</v>
      </c>
      <c r="D26" s="40" t="s">
        <v>26</v>
      </c>
      <c r="E26" s="18">
        <v>13</v>
      </c>
      <c r="F26" s="17">
        <f t="shared" si="0"/>
        <v>15899</v>
      </c>
      <c r="G26" s="18">
        <v>10</v>
      </c>
      <c r="H26" s="18">
        <f>G26*C26</f>
        <v>12230</v>
      </c>
      <c r="I26" s="18">
        <v>8</v>
      </c>
      <c r="J26" s="18">
        <f>I26*C26</f>
        <v>9784</v>
      </c>
      <c r="K26" s="18">
        <v>16</v>
      </c>
      <c r="L26" s="18">
        <f>K26*C26</f>
        <v>19568</v>
      </c>
      <c r="M26" s="18">
        <v>12</v>
      </c>
      <c r="N26" s="18">
        <f>M26*C26</f>
        <v>14676</v>
      </c>
      <c r="O26" s="18">
        <v>12</v>
      </c>
      <c r="P26" s="18">
        <f>O26*C26</f>
        <v>14676</v>
      </c>
      <c r="Q26" s="18">
        <v>15</v>
      </c>
      <c r="R26" s="18">
        <f>Q26*C26</f>
        <v>18345</v>
      </c>
      <c r="S26" s="18">
        <v>14</v>
      </c>
      <c r="T26" s="18">
        <f>S26*C26</f>
        <v>17122</v>
      </c>
      <c r="U26" s="18">
        <v>16</v>
      </c>
      <c r="V26" s="18">
        <f t="shared" si="1"/>
        <v>19568</v>
      </c>
    </row>
    <row r="27" spans="1:22" ht="15.75">
      <c r="A27" s="67"/>
      <c r="B27" s="34"/>
      <c r="C27" s="39"/>
      <c r="D27" s="40"/>
      <c r="E27" s="18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 t="s">
        <v>86</v>
      </c>
    </row>
    <row r="28" spans="1:22" ht="15.75">
      <c r="A28" s="67">
        <v>20221</v>
      </c>
      <c r="B28" s="34" t="s">
        <v>28</v>
      </c>
      <c r="C28" s="39">
        <v>8771</v>
      </c>
      <c r="D28" s="40" t="s">
        <v>29</v>
      </c>
      <c r="E28" s="18">
        <v>1.4</v>
      </c>
      <c r="F28" s="17">
        <f t="shared" si="0"/>
        <v>12279.4</v>
      </c>
      <c r="G28" s="18">
        <v>1.21</v>
      </c>
      <c r="H28" s="18">
        <f>G28*C28</f>
        <v>10612.91</v>
      </c>
      <c r="I28" s="18">
        <v>1.5</v>
      </c>
      <c r="J28" s="18">
        <f>I28*C28</f>
        <v>13156.5</v>
      </c>
      <c r="K28" s="18">
        <v>2</v>
      </c>
      <c r="L28" s="18">
        <f>K28*C28</f>
        <v>17542</v>
      </c>
      <c r="M28" s="18">
        <v>2</v>
      </c>
      <c r="N28" s="18">
        <f>M28*C28</f>
        <v>17542</v>
      </c>
      <c r="O28" s="18">
        <v>2</v>
      </c>
      <c r="P28" s="18">
        <f>O28*C28</f>
        <v>17542</v>
      </c>
      <c r="Q28" s="18">
        <v>2.1</v>
      </c>
      <c r="R28" s="18">
        <f>Q28*C28</f>
        <v>18419.100000000002</v>
      </c>
      <c r="S28" s="18">
        <v>1.75</v>
      </c>
      <c r="T28" s="18">
        <f>S28*C28</f>
        <v>15349.25</v>
      </c>
      <c r="U28" s="18">
        <v>2.5</v>
      </c>
      <c r="V28" s="18">
        <f t="shared" si="1"/>
        <v>21927.5</v>
      </c>
    </row>
    <row r="29" spans="1:22" ht="15.75">
      <c r="A29" s="67"/>
      <c r="B29" s="34"/>
      <c r="C29" s="39"/>
      <c r="D29" s="40"/>
      <c r="E29" s="18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 t="s">
        <v>86</v>
      </c>
    </row>
    <row r="30" spans="1:22" ht="31.5">
      <c r="A30" s="67">
        <v>20233</v>
      </c>
      <c r="B30" s="34" t="s">
        <v>30</v>
      </c>
      <c r="C30" s="39">
        <v>2200</v>
      </c>
      <c r="D30" s="40" t="s">
        <v>29</v>
      </c>
      <c r="E30" s="18">
        <v>2</v>
      </c>
      <c r="F30" s="17">
        <f t="shared" si="0"/>
        <v>4400</v>
      </c>
      <c r="G30" s="18">
        <v>2.4</v>
      </c>
      <c r="H30" s="18">
        <f>G30*C30</f>
        <v>5280</v>
      </c>
      <c r="I30" s="18">
        <v>2.25</v>
      </c>
      <c r="J30" s="18">
        <f>I30*C30</f>
        <v>4950</v>
      </c>
      <c r="K30" s="18">
        <v>3.25</v>
      </c>
      <c r="L30" s="18">
        <f>K30*C30</f>
        <v>7150</v>
      </c>
      <c r="M30" s="18">
        <v>2.5</v>
      </c>
      <c r="N30" s="18">
        <f>M30*C30</f>
        <v>5500</v>
      </c>
      <c r="O30" s="18">
        <v>2.5</v>
      </c>
      <c r="P30" s="18">
        <f>O30*C30</f>
        <v>5500</v>
      </c>
      <c r="Q30" s="18">
        <v>2.3</v>
      </c>
      <c r="R30" s="18">
        <f>Q30*C30</f>
        <v>5060</v>
      </c>
      <c r="S30" s="18">
        <v>2.85</v>
      </c>
      <c r="T30" s="18">
        <f>S30*C30</f>
        <v>6270</v>
      </c>
      <c r="U30" s="18">
        <v>2.5</v>
      </c>
      <c r="V30" s="18">
        <f t="shared" si="1"/>
        <v>5500</v>
      </c>
    </row>
    <row r="31" spans="1:22" ht="15.75">
      <c r="A31" s="67"/>
      <c r="B31" s="34"/>
      <c r="C31" s="39"/>
      <c r="D31" s="40"/>
      <c r="E31" s="18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 t="s">
        <v>86</v>
      </c>
    </row>
    <row r="32" spans="1:22" ht="15.75">
      <c r="A32" s="67">
        <v>20701</v>
      </c>
      <c r="B32" s="34" t="s">
        <v>31</v>
      </c>
      <c r="C32" s="39">
        <v>1148</v>
      </c>
      <c r="D32" s="40" t="s">
        <v>29</v>
      </c>
      <c r="E32" s="18">
        <v>1.2</v>
      </c>
      <c r="F32" s="17">
        <f t="shared" si="0"/>
        <v>1377.6</v>
      </c>
      <c r="G32" s="18">
        <v>0.95</v>
      </c>
      <c r="H32" s="18">
        <f>G32*C32</f>
        <v>1090.6</v>
      </c>
      <c r="I32" s="18">
        <v>0.75</v>
      </c>
      <c r="J32" s="18">
        <f>I32*C32</f>
        <v>861</v>
      </c>
      <c r="K32" s="18">
        <v>0.95</v>
      </c>
      <c r="L32" s="18">
        <f>K32*C32</f>
        <v>1090.6</v>
      </c>
      <c r="M32" s="18">
        <v>1</v>
      </c>
      <c r="N32" s="18">
        <f>M32*C32</f>
        <v>1148</v>
      </c>
      <c r="O32" s="18">
        <v>1</v>
      </c>
      <c r="P32" s="18">
        <f>O32*C32</f>
        <v>1148</v>
      </c>
      <c r="Q32" s="18">
        <v>0.95</v>
      </c>
      <c r="R32" s="18">
        <f>Q32*C32</f>
        <v>1090.6</v>
      </c>
      <c r="S32" s="18">
        <v>1.5</v>
      </c>
      <c r="T32" s="18">
        <f>S32*C32</f>
        <v>1722</v>
      </c>
      <c r="U32" s="18">
        <v>1</v>
      </c>
      <c r="V32" s="18">
        <f t="shared" si="1"/>
        <v>1148</v>
      </c>
    </row>
    <row r="33" spans="1:22" ht="15.75">
      <c r="A33" s="67"/>
      <c r="B33" s="34"/>
      <c r="C33" s="39"/>
      <c r="D33" s="40"/>
      <c r="E33" s="18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 t="s">
        <v>86</v>
      </c>
    </row>
    <row r="34" spans="1:22" ht="15.75" customHeight="1">
      <c r="A34" s="67">
        <v>20705</v>
      </c>
      <c r="B34" s="34" t="s">
        <v>32</v>
      </c>
      <c r="C34" s="39">
        <v>7623</v>
      </c>
      <c r="D34" s="40" t="s">
        <v>29</v>
      </c>
      <c r="E34" s="18">
        <v>1</v>
      </c>
      <c r="F34" s="17">
        <f t="shared" si="0"/>
        <v>7623</v>
      </c>
      <c r="G34" s="18">
        <v>0.9</v>
      </c>
      <c r="H34" s="18">
        <f>G34*C34</f>
        <v>6860.7</v>
      </c>
      <c r="I34" s="18">
        <v>0.5</v>
      </c>
      <c r="J34" s="18">
        <f>I34*C34</f>
        <v>3811.5</v>
      </c>
      <c r="K34" s="18">
        <v>0.9</v>
      </c>
      <c r="L34" s="18">
        <f>K34*C34</f>
        <v>6860.7</v>
      </c>
      <c r="M34" s="18">
        <v>1</v>
      </c>
      <c r="N34" s="18">
        <f>M34*C34</f>
        <v>7623</v>
      </c>
      <c r="O34" s="18">
        <v>1</v>
      </c>
      <c r="P34" s="18">
        <f>O34*C34</f>
        <v>7623</v>
      </c>
      <c r="Q34" s="18">
        <v>0.9</v>
      </c>
      <c r="R34" s="18">
        <f>Q34*C34</f>
        <v>6860.7</v>
      </c>
      <c r="S34" s="18">
        <v>1.25</v>
      </c>
      <c r="T34" s="18">
        <f>S34*C34</f>
        <v>9528.75</v>
      </c>
      <c r="U34" s="18">
        <v>1</v>
      </c>
      <c r="V34" s="18">
        <f t="shared" si="1"/>
        <v>7623</v>
      </c>
    </row>
    <row r="35" spans="1:22" ht="15.75">
      <c r="A35" s="67"/>
      <c r="B35" s="34"/>
      <c r="C35" s="39"/>
      <c r="D35" s="40"/>
      <c r="E35" s="18"/>
      <c r="F35" s="17"/>
      <c r="V35" s="18" t="s">
        <v>86</v>
      </c>
    </row>
    <row r="36" spans="1:22" ht="15.75" customHeight="1">
      <c r="A36" s="67">
        <v>21001</v>
      </c>
      <c r="B36" s="34" t="s">
        <v>33</v>
      </c>
      <c r="C36" s="39">
        <v>1</v>
      </c>
      <c r="D36" s="40" t="s">
        <v>21</v>
      </c>
      <c r="E36" s="18">
        <v>500</v>
      </c>
      <c r="F36" s="17">
        <f t="shared" si="0"/>
        <v>500</v>
      </c>
      <c r="G36" s="18">
        <v>600</v>
      </c>
      <c r="H36" s="18">
        <f>G36*C36</f>
        <v>600</v>
      </c>
      <c r="I36" s="18">
        <v>500</v>
      </c>
      <c r="J36" s="18">
        <f>I36*C36</f>
        <v>500</v>
      </c>
      <c r="K36" s="18">
        <v>650</v>
      </c>
      <c r="L36" s="18">
        <f>K36*C36</f>
        <v>650</v>
      </c>
      <c r="M36" s="18">
        <v>1500</v>
      </c>
      <c r="N36" s="18">
        <f>M36*C36</f>
        <v>1500</v>
      </c>
      <c r="O36" s="18">
        <v>1500</v>
      </c>
      <c r="P36" s="18">
        <f>O36*C36</f>
        <v>1500</v>
      </c>
      <c r="Q36" s="18">
        <v>490</v>
      </c>
      <c r="R36" s="18">
        <f>Q36*C36</f>
        <v>490</v>
      </c>
      <c r="S36" s="18">
        <v>900</v>
      </c>
      <c r="T36" s="18">
        <f>S36*C36</f>
        <v>900</v>
      </c>
      <c r="U36" s="18">
        <v>500</v>
      </c>
      <c r="V36" s="18">
        <f t="shared" si="1"/>
        <v>500</v>
      </c>
    </row>
    <row r="37" spans="1:22" ht="15.75">
      <c r="A37" s="67"/>
      <c r="B37" s="34"/>
      <c r="C37" s="39"/>
      <c r="D37" s="40"/>
      <c r="E37" s="18"/>
      <c r="F37" s="17"/>
      <c r="V37" s="18" t="s">
        <v>86</v>
      </c>
    </row>
    <row r="38" spans="1:22" ht="15.75">
      <c r="A38" s="67">
        <v>21002</v>
      </c>
      <c r="B38" s="34" t="s">
        <v>34</v>
      </c>
      <c r="C38" s="39">
        <v>7</v>
      </c>
      <c r="D38" s="40" t="s">
        <v>35</v>
      </c>
      <c r="E38" s="18">
        <v>300</v>
      </c>
      <c r="F38" s="17">
        <f t="shared" si="0"/>
        <v>2100</v>
      </c>
      <c r="G38" s="18">
        <v>350</v>
      </c>
      <c r="H38" s="18">
        <f>G38*C38</f>
        <v>2450</v>
      </c>
      <c r="I38" s="18">
        <v>25</v>
      </c>
      <c r="J38" s="18">
        <f>I38*C38</f>
        <v>175</v>
      </c>
      <c r="K38" s="18">
        <v>350</v>
      </c>
      <c r="L38" s="18">
        <f>K38*C38</f>
        <v>2450</v>
      </c>
      <c r="M38" s="18">
        <v>250</v>
      </c>
      <c r="N38" s="18">
        <f>M38*C38</f>
        <v>1750</v>
      </c>
      <c r="O38" s="18">
        <v>250</v>
      </c>
      <c r="P38" s="18">
        <f>O38*C38</f>
        <v>1750</v>
      </c>
      <c r="Q38" s="18">
        <v>350</v>
      </c>
      <c r="R38" s="18">
        <f>Q38*C38</f>
        <v>2450</v>
      </c>
      <c r="S38" s="18">
        <v>350</v>
      </c>
      <c r="T38" s="18">
        <f>S38*C38</f>
        <v>2450</v>
      </c>
      <c r="U38" s="18">
        <v>350</v>
      </c>
      <c r="V38" s="18">
        <f t="shared" si="1"/>
        <v>2450</v>
      </c>
    </row>
    <row r="39" spans="1:22" ht="15.75">
      <c r="A39" s="67"/>
      <c r="B39" s="34"/>
      <c r="C39" s="39"/>
      <c r="D39" s="40"/>
      <c r="E39" s="18"/>
      <c r="F39" s="17"/>
      <c r="V39" s="18" t="s">
        <v>86</v>
      </c>
    </row>
    <row r="40" spans="1:22" ht="15.75">
      <c r="A40" s="67">
        <v>21013</v>
      </c>
      <c r="B40" s="34" t="s">
        <v>36</v>
      </c>
      <c r="C40" s="39">
        <v>1</v>
      </c>
      <c r="D40" s="40" t="s">
        <v>21</v>
      </c>
      <c r="E40" s="18">
        <v>1100</v>
      </c>
      <c r="F40" s="17">
        <f t="shared" si="0"/>
        <v>1100</v>
      </c>
      <c r="G40" s="18">
        <v>1000</v>
      </c>
      <c r="H40" s="18">
        <f>G40*C40</f>
        <v>1000</v>
      </c>
      <c r="I40" s="18">
        <v>500</v>
      </c>
      <c r="J40" s="18">
        <f>I40*C40</f>
        <v>500</v>
      </c>
      <c r="K40" s="18">
        <v>1343</v>
      </c>
      <c r="L40" s="18">
        <f>K40*C40</f>
        <v>1343</v>
      </c>
      <c r="M40" s="18">
        <v>1500</v>
      </c>
      <c r="N40" s="18">
        <f>M40*C40</f>
        <v>1500</v>
      </c>
      <c r="O40" s="18">
        <v>1500</v>
      </c>
      <c r="P40" s="18">
        <f>O40*C40</f>
        <v>1500</v>
      </c>
      <c r="Q40" s="18">
        <v>3900</v>
      </c>
      <c r="R40" s="18">
        <f>Q40*C40</f>
        <v>3900</v>
      </c>
      <c r="S40" s="18">
        <v>900</v>
      </c>
      <c r="T40" s="18">
        <f>S40*C40</f>
        <v>900</v>
      </c>
      <c r="U40" s="18">
        <v>1000</v>
      </c>
      <c r="V40" s="18">
        <f t="shared" si="1"/>
        <v>1000</v>
      </c>
    </row>
    <row r="41" spans="1:22" ht="15.75">
      <c r="A41" s="67"/>
      <c r="B41" s="34"/>
      <c r="C41" s="39"/>
      <c r="D41" s="40"/>
      <c r="E41" s="18"/>
      <c r="F41" s="17"/>
      <c r="V41" s="18" t="s">
        <v>86</v>
      </c>
    </row>
    <row r="42" spans="1:22" ht="31.5">
      <c r="A42" s="67">
        <v>21018</v>
      </c>
      <c r="B42" s="34" t="s">
        <v>37</v>
      </c>
      <c r="C42" s="39">
        <v>1120</v>
      </c>
      <c r="D42" s="40" t="s">
        <v>38</v>
      </c>
      <c r="E42" s="18">
        <v>4</v>
      </c>
      <c r="F42" s="17">
        <f t="shared" si="0"/>
        <v>4480</v>
      </c>
      <c r="G42" s="18">
        <v>4.25</v>
      </c>
      <c r="H42" s="18">
        <f>G42*C42</f>
        <v>4760</v>
      </c>
      <c r="I42" s="18">
        <v>2</v>
      </c>
      <c r="J42" s="18">
        <f>I42*C42</f>
        <v>2240</v>
      </c>
      <c r="K42" s="18">
        <v>4.25</v>
      </c>
      <c r="L42" s="18">
        <f>K42*C42</f>
        <v>4760</v>
      </c>
      <c r="M42" s="18">
        <v>4.5</v>
      </c>
      <c r="N42" s="18">
        <f>M42*C42</f>
        <v>5040</v>
      </c>
      <c r="O42" s="18">
        <v>4.5</v>
      </c>
      <c r="P42" s="18">
        <f>O42*C42</f>
        <v>5040</v>
      </c>
      <c r="Q42" s="18">
        <v>4.3</v>
      </c>
      <c r="R42" s="18">
        <f>Q42*C42</f>
        <v>4816</v>
      </c>
      <c r="S42" s="18">
        <v>3</v>
      </c>
      <c r="T42" s="18">
        <f>S42*C42</f>
        <v>3360</v>
      </c>
      <c r="U42" s="18">
        <v>4.6</v>
      </c>
      <c r="V42" s="18">
        <f t="shared" si="1"/>
        <v>5152</v>
      </c>
    </row>
    <row r="43" spans="1:22" ht="15.75">
      <c r="A43" s="67"/>
      <c r="B43" s="34"/>
      <c r="C43" s="39"/>
      <c r="D43" s="40"/>
      <c r="E43" s="18"/>
      <c r="F43" s="17"/>
      <c r="V43" s="18" t="s">
        <v>86</v>
      </c>
    </row>
    <row r="44" spans="1:22" ht="31.5">
      <c r="A44" s="67">
        <v>21019</v>
      </c>
      <c r="B44" s="34" t="s">
        <v>39</v>
      </c>
      <c r="C44" s="39">
        <v>1120</v>
      </c>
      <c r="D44" s="40" t="s">
        <v>38</v>
      </c>
      <c r="E44" s="18">
        <v>2</v>
      </c>
      <c r="F44" s="17">
        <f t="shared" si="0"/>
        <v>2240</v>
      </c>
      <c r="G44" s="18">
        <v>1.75</v>
      </c>
      <c r="H44" s="18">
        <f>G44*C44</f>
        <v>1960</v>
      </c>
      <c r="I44" s="18">
        <v>0.3</v>
      </c>
      <c r="J44" s="18">
        <f>I44*C44</f>
        <v>336</v>
      </c>
      <c r="K44" s="18">
        <v>1.75</v>
      </c>
      <c r="L44" s="18">
        <f>K44*C44</f>
        <v>1960</v>
      </c>
      <c r="M44" s="18">
        <v>1.5</v>
      </c>
      <c r="N44" s="18">
        <f>M44*C44</f>
        <v>1680</v>
      </c>
      <c r="O44" s="18">
        <v>1.5</v>
      </c>
      <c r="P44" s="18">
        <f>O44*C44</f>
        <v>1680</v>
      </c>
      <c r="Q44" s="18">
        <v>1.8</v>
      </c>
      <c r="R44" s="18">
        <f>Q44*C44</f>
        <v>2016</v>
      </c>
      <c r="S44" s="18">
        <v>0.5</v>
      </c>
      <c r="T44" s="18">
        <f>S44*C44</f>
        <v>560</v>
      </c>
      <c r="U44" s="18">
        <v>2</v>
      </c>
      <c r="V44" s="18">
        <f t="shared" si="1"/>
        <v>2240</v>
      </c>
    </row>
    <row r="45" spans="1:22" ht="15.75">
      <c r="A45" s="67"/>
      <c r="B45" s="34"/>
      <c r="C45" s="39"/>
      <c r="D45" s="40"/>
      <c r="E45" s="18"/>
      <c r="F45" s="17"/>
      <c r="V45" s="18" t="s">
        <v>86</v>
      </c>
    </row>
    <row r="46" spans="1:22" ht="15.75">
      <c r="A46" s="67">
        <v>21052</v>
      </c>
      <c r="B46" s="34" t="s">
        <v>40</v>
      </c>
      <c r="C46" s="39">
        <v>4000</v>
      </c>
      <c r="D46" s="40" t="s">
        <v>29</v>
      </c>
      <c r="E46" s="18">
        <v>0.35</v>
      </c>
      <c r="F46" s="17">
        <f t="shared" si="0"/>
        <v>1400</v>
      </c>
      <c r="G46" s="18">
        <v>0.19</v>
      </c>
      <c r="H46" s="18">
        <f>G46*C46</f>
        <v>760</v>
      </c>
      <c r="I46" s="18">
        <v>0.1</v>
      </c>
      <c r="J46" s="18">
        <f>I46*C46</f>
        <v>400</v>
      </c>
      <c r="K46" s="18">
        <v>0.19</v>
      </c>
      <c r="L46" s="18">
        <f>K46*C46</f>
        <v>760</v>
      </c>
      <c r="M46" s="18">
        <v>0.5</v>
      </c>
      <c r="N46" s="18">
        <f>M46*C46</f>
        <v>2000</v>
      </c>
      <c r="O46" s="18">
        <v>0.5</v>
      </c>
      <c r="P46" s="18">
        <f>O46*C46</f>
        <v>2000</v>
      </c>
      <c r="Q46" s="18">
        <v>0.2</v>
      </c>
      <c r="R46" s="18">
        <f>Q46*C46</f>
        <v>800</v>
      </c>
      <c r="S46" s="18">
        <v>0.25</v>
      </c>
      <c r="T46" s="18">
        <f>S46*C46</f>
        <v>1000</v>
      </c>
      <c r="U46" s="18">
        <v>0.2</v>
      </c>
      <c r="V46" s="18">
        <f t="shared" si="1"/>
        <v>800</v>
      </c>
    </row>
    <row r="47" spans="1:22" ht="15.75">
      <c r="A47" s="67"/>
      <c r="B47" s="34"/>
      <c r="C47" s="39"/>
      <c r="D47" s="40"/>
      <c r="E47" s="18"/>
      <c r="F47" s="17"/>
      <c r="V47" s="18" t="s">
        <v>86</v>
      </c>
    </row>
    <row r="48" spans="1:22" ht="31.5">
      <c r="A48" s="67">
        <v>21061</v>
      </c>
      <c r="B48" s="34" t="s">
        <v>41</v>
      </c>
      <c r="C48" s="39">
        <v>3044</v>
      </c>
      <c r="D48" s="40" t="s">
        <v>29</v>
      </c>
      <c r="E48" s="18">
        <v>1.6</v>
      </c>
      <c r="F48" s="17">
        <f t="shared" si="0"/>
        <v>4870.4</v>
      </c>
      <c r="G48" s="18">
        <v>1.45</v>
      </c>
      <c r="H48" s="18">
        <f>G48*C48</f>
        <v>4413.8</v>
      </c>
      <c r="I48" s="18">
        <v>2</v>
      </c>
      <c r="J48" s="18">
        <f>I48*C48</f>
        <v>6088</v>
      </c>
      <c r="K48" s="18">
        <v>1.45</v>
      </c>
      <c r="L48" s="18">
        <f>K48*C48</f>
        <v>4413.8</v>
      </c>
      <c r="M48" s="18">
        <v>1.75</v>
      </c>
      <c r="N48" s="18">
        <f>M48*C48</f>
        <v>5327</v>
      </c>
      <c r="O48" s="18">
        <v>1.75</v>
      </c>
      <c r="P48" s="18">
        <f>O48*C48</f>
        <v>5327</v>
      </c>
      <c r="Q48" s="18">
        <v>1.5</v>
      </c>
      <c r="R48" s="18">
        <f>Q48*C48</f>
        <v>4566</v>
      </c>
      <c r="S48" s="18">
        <v>1.75</v>
      </c>
      <c r="T48" s="18">
        <f>S48*C48</f>
        <v>5327</v>
      </c>
      <c r="U48" s="18">
        <v>1.55</v>
      </c>
      <c r="V48" s="18">
        <f t="shared" si="1"/>
        <v>4718.2</v>
      </c>
    </row>
    <row r="49" spans="1:22" ht="15.75">
      <c r="A49" s="67"/>
      <c r="B49" s="34"/>
      <c r="C49" s="39"/>
      <c r="D49" s="40"/>
      <c r="E49" s="18"/>
      <c r="F49" s="17"/>
      <c r="V49" s="18" t="s">
        <v>86</v>
      </c>
    </row>
    <row r="50" spans="1:22" ht="15.75">
      <c r="A50" s="67">
        <v>90002</v>
      </c>
      <c r="B50" s="34" t="s">
        <v>42</v>
      </c>
      <c r="C50" s="39">
        <v>1</v>
      </c>
      <c r="D50" s="40" t="s">
        <v>21</v>
      </c>
      <c r="E50" s="18">
        <v>600</v>
      </c>
      <c r="F50" s="17">
        <f t="shared" si="0"/>
        <v>600</v>
      </c>
      <c r="G50" s="18">
        <v>700</v>
      </c>
      <c r="H50" s="18">
        <f>G50*C50</f>
        <v>700</v>
      </c>
      <c r="I50" s="18">
        <v>250</v>
      </c>
      <c r="J50" s="18">
        <f>I50*C50</f>
        <v>250</v>
      </c>
      <c r="K50" s="18">
        <v>2637</v>
      </c>
      <c r="L50" s="18">
        <f>K50*C50</f>
        <v>2637</v>
      </c>
      <c r="M50" s="18">
        <v>250</v>
      </c>
      <c r="N50" s="18">
        <f>M50*C50</f>
        <v>250</v>
      </c>
      <c r="O50" s="18">
        <v>250</v>
      </c>
      <c r="P50" s="18">
        <f>O50*C50</f>
        <v>250</v>
      </c>
      <c r="Q50" s="18">
        <v>750</v>
      </c>
      <c r="R50" s="18">
        <f>Q50*C50</f>
        <v>750</v>
      </c>
      <c r="S50" s="18">
        <v>300</v>
      </c>
      <c r="T50" s="18">
        <f>S50*C50</f>
        <v>300</v>
      </c>
      <c r="U50" s="18">
        <v>900</v>
      </c>
      <c r="V50" s="18">
        <f t="shared" si="1"/>
        <v>900</v>
      </c>
    </row>
    <row r="51" spans="1:22" ht="15.75">
      <c r="A51" s="67"/>
      <c r="B51" s="34"/>
      <c r="C51" s="39"/>
      <c r="D51" s="40"/>
      <c r="E51" s="18"/>
      <c r="F51" s="17"/>
      <c r="V51" s="18" t="s">
        <v>86</v>
      </c>
    </row>
    <row r="52" spans="1:22" ht="15.75">
      <c r="A52" s="67">
        <v>90006</v>
      </c>
      <c r="B52" s="34" t="s">
        <v>43</v>
      </c>
      <c r="C52" s="39">
        <v>175</v>
      </c>
      <c r="D52" s="40" t="s">
        <v>38</v>
      </c>
      <c r="E52" s="18">
        <v>4</v>
      </c>
      <c r="F52" s="17">
        <f t="shared" si="0"/>
        <v>700</v>
      </c>
      <c r="G52" s="18">
        <v>2.45</v>
      </c>
      <c r="H52" s="18">
        <f>G52*C52</f>
        <v>428.75000000000006</v>
      </c>
      <c r="I52" s="18">
        <v>2</v>
      </c>
      <c r="J52" s="18">
        <f>I52*C52</f>
        <v>350</v>
      </c>
      <c r="K52" s="18">
        <v>2.45</v>
      </c>
      <c r="L52" s="18">
        <f>K52*C52</f>
        <v>428.75000000000006</v>
      </c>
      <c r="M52" s="18">
        <v>4</v>
      </c>
      <c r="N52" s="18">
        <f>M52*C52</f>
        <v>700</v>
      </c>
      <c r="O52" s="18">
        <v>4</v>
      </c>
      <c r="P52" s="18">
        <f>O52*C52</f>
        <v>700</v>
      </c>
      <c r="Q52" s="18">
        <v>2.5</v>
      </c>
      <c r="R52" s="18">
        <f>Q52*C52</f>
        <v>437.5</v>
      </c>
      <c r="S52" s="18">
        <v>3.5</v>
      </c>
      <c r="T52" s="18">
        <f>S52*C52</f>
        <v>612.5</v>
      </c>
      <c r="U52" s="18">
        <v>3</v>
      </c>
      <c r="V52" s="18">
        <f t="shared" si="1"/>
        <v>525</v>
      </c>
    </row>
    <row r="53" spans="1:22" ht="15.75">
      <c r="A53" s="67"/>
      <c r="B53" s="34"/>
      <c r="C53" s="39"/>
      <c r="D53" s="40"/>
      <c r="E53" s="18"/>
      <c r="F53" s="17"/>
      <c r="V53" s="18" t="s">
        <v>86</v>
      </c>
    </row>
    <row r="54" spans="1:22" ht="15.75">
      <c r="A54" s="67">
        <v>90007</v>
      </c>
      <c r="B54" s="34" t="s">
        <v>44</v>
      </c>
      <c r="C54" s="39">
        <v>1296</v>
      </c>
      <c r="D54" s="40" t="s">
        <v>24</v>
      </c>
      <c r="E54" s="18">
        <v>9</v>
      </c>
      <c r="F54" s="17">
        <f t="shared" si="0"/>
        <v>11664</v>
      </c>
      <c r="G54" s="18">
        <v>10.5</v>
      </c>
      <c r="H54" s="18">
        <f>G54*C54</f>
        <v>13608</v>
      </c>
      <c r="I54" s="18">
        <v>10</v>
      </c>
      <c r="J54" s="18">
        <f>I54*C54</f>
        <v>12960</v>
      </c>
      <c r="K54" s="18">
        <v>8</v>
      </c>
      <c r="L54" s="18">
        <f>K54*C54</f>
        <v>10368</v>
      </c>
      <c r="M54" s="18">
        <v>7.5</v>
      </c>
      <c r="N54" s="18">
        <f>M54*C54</f>
        <v>9720</v>
      </c>
      <c r="O54" s="18">
        <v>7.5</v>
      </c>
      <c r="P54" s="18">
        <f>O54*C54</f>
        <v>9720</v>
      </c>
      <c r="Q54" s="18">
        <v>10.25</v>
      </c>
      <c r="R54" s="18">
        <f>Q54*C54</f>
        <v>13284</v>
      </c>
      <c r="S54" s="18">
        <v>12.5</v>
      </c>
      <c r="T54" s="18">
        <f>S54*C54</f>
        <v>16200</v>
      </c>
      <c r="U54" s="18">
        <v>15.75</v>
      </c>
      <c r="V54" s="18">
        <f t="shared" si="1"/>
        <v>20412</v>
      </c>
    </row>
    <row r="55" spans="1:21" ht="15.75">
      <c r="A55" s="67"/>
      <c r="B55" s="37"/>
      <c r="C55" s="39"/>
      <c r="D55" s="40"/>
      <c r="E55" s="41"/>
      <c r="F55" s="55" t="s">
        <v>45</v>
      </c>
      <c r="G55" s="55" t="s">
        <v>45</v>
      </c>
      <c r="I55" s="55" t="s">
        <v>45</v>
      </c>
      <c r="K55" s="55" t="s">
        <v>45</v>
      </c>
      <c r="M55" s="55" t="s">
        <v>45</v>
      </c>
      <c r="O55" s="55" t="s">
        <v>45</v>
      </c>
      <c r="Q55" s="55" t="s">
        <v>45</v>
      </c>
      <c r="S55" s="55" t="s">
        <v>45</v>
      </c>
      <c r="U55" s="55" t="s">
        <v>45</v>
      </c>
    </row>
    <row r="56" spans="1:22" s="63" customFormat="1" ht="15.75" customHeight="1">
      <c r="A56" s="67"/>
      <c r="B56" s="37"/>
      <c r="C56" s="39"/>
      <c r="D56" s="40"/>
      <c r="E56" s="41"/>
      <c r="F56" s="56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1" s="63" customFormat="1" ht="15.75" customHeight="1">
      <c r="A57" s="67"/>
      <c r="B57" s="37" t="s">
        <v>46</v>
      </c>
      <c r="C57" s="39"/>
      <c r="D57" s="40"/>
      <c r="E57" s="41"/>
      <c r="F57" s="57">
        <f>SUM(F18:F54)</f>
        <v>88704.4</v>
      </c>
      <c r="G57" s="69">
        <f>SUM(H18:H54)</f>
        <v>93991.15999999999</v>
      </c>
      <c r="I57" s="69">
        <f>SUM(J18:J54)</f>
        <v>102880</v>
      </c>
      <c r="K57" s="69">
        <f>SUM(L18:L54)</f>
        <v>108318.35</v>
      </c>
      <c r="M57" s="69">
        <f>SUM(N18:N54)</f>
        <v>102938</v>
      </c>
      <c r="O57" s="69">
        <f>SUM(P18:P54)</f>
        <v>102938</v>
      </c>
      <c r="Q57" s="69">
        <f>SUM(R18:R54)</f>
        <v>104898.15000000001</v>
      </c>
      <c r="S57" s="69">
        <f>SUM(T18:T54)</f>
        <v>105793.5</v>
      </c>
      <c r="U57" s="69">
        <f>SUM(V18:V54)</f>
        <v>146166.9</v>
      </c>
    </row>
    <row r="58" spans="1:22" s="63" customFormat="1" ht="15.75" customHeight="1">
      <c r="A58" s="67"/>
      <c r="B58" s="37"/>
      <c r="C58" s="39"/>
      <c r="D58" s="40"/>
      <c r="E58" s="41"/>
      <c r="F58" s="56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5.75">
      <c r="A59" s="67"/>
      <c r="B59" s="37"/>
      <c r="C59" s="39"/>
      <c r="D59" s="40"/>
      <c r="E59" s="41"/>
      <c r="F59" s="56"/>
      <c r="G59" s="55"/>
      <c r="H59" s="23"/>
      <c r="I59" s="55"/>
      <c r="J59" s="23"/>
      <c r="K59" s="55"/>
      <c r="L59" s="23"/>
      <c r="M59" s="55"/>
      <c r="N59" s="23"/>
      <c r="O59" s="55"/>
      <c r="P59" s="24"/>
      <c r="Q59" s="55"/>
      <c r="R59" s="24"/>
      <c r="S59" s="55"/>
      <c r="T59" s="24"/>
      <c r="U59" s="55"/>
      <c r="V59" s="24"/>
    </row>
    <row r="60" spans="1:22" ht="15.75">
      <c r="A60" s="65" t="s">
        <v>17</v>
      </c>
      <c r="B60" s="29"/>
      <c r="C60" s="19"/>
      <c r="D60" s="20"/>
      <c r="E60" s="29"/>
      <c r="F60" s="29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21" customFormat="1" ht="15.75">
      <c r="A61" s="68" t="s">
        <v>47</v>
      </c>
      <c r="B61" s="29"/>
      <c r="C61" s="19"/>
      <c r="D61" s="20"/>
      <c r="E61" s="29"/>
      <c r="F61" s="29"/>
      <c r="G61" s="26"/>
      <c r="I61" s="26"/>
      <c r="K61" s="26"/>
      <c r="M61" s="26"/>
      <c r="O61" s="26"/>
      <c r="Q61" s="26"/>
      <c r="S61" s="26"/>
      <c r="T61" s="18"/>
      <c r="U61" s="26"/>
      <c r="V61" s="18"/>
    </row>
    <row r="62" spans="1:22" ht="15.75">
      <c r="A62" s="65"/>
      <c r="B62" s="29"/>
      <c r="C62" s="19"/>
      <c r="D62" s="20"/>
      <c r="E62" s="29"/>
      <c r="F62" s="29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5.75">
      <c r="A63" s="67">
        <v>20230</v>
      </c>
      <c r="B63" s="34" t="s">
        <v>48</v>
      </c>
      <c r="C63" s="39">
        <v>20</v>
      </c>
      <c r="D63" s="40" t="s">
        <v>24</v>
      </c>
      <c r="E63" s="18">
        <v>40</v>
      </c>
      <c r="F63" s="17">
        <f aca="true" t="shared" si="2" ref="F63:F99">ROUND(C63*E63,2)</f>
        <v>800</v>
      </c>
      <c r="G63" s="18">
        <v>50</v>
      </c>
      <c r="H63" s="18">
        <f>G63*C63</f>
        <v>1000</v>
      </c>
      <c r="I63" s="18">
        <v>50</v>
      </c>
      <c r="J63" s="18">
        <f>I63*C63</f>
        <v>1000</v>
      </c>
      <c r="K63" s="18">
        <v>51</v>
      </c>
      <c r="L63" s="18">
        <f>K63*C63</f>
        <v>1020</v>
      </c>
      <c r="M63" s="18">
        <v>45</v>
      </c>
      <c r="N63" s="18">
        <f>M63*C63</f>
        <v>900</v>
      </c>
      <c r="O63" s="18">
        <v>45</v>
      </c>
      <c r="P63" s="18">
        <f>O63*C63</f>
        <v>900</v>
      </c>
      <c r="Q63" s="18">
        <v>54</v>
      </c>
      <c r="R63" s="18">
        <f>Q63*C63</f>
        <v>1080</v>
      </c>
      <c r="S63" s="18">
        <v>50</v>
      </c>
      <c r="T63" s="18">
        <f>S63*C63</f>
        <v>1000</v>
      </c>
      <c r="U63" s="18">
        <v>75</v>
      </c>
      <c r="V63" s="18">
        <f>U63*C63</f>
        <v>1500</v>
      </c>
    </row>
    <row r="64" spans="1:22" ht="15.75">
      <c r="A64" s="67"/>
      <c r="B64" s="34"/>
      <c r="C64" s="39"/>
      <c r="D64" s="40"/>
      <c r="E64" s="18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 t="s">
        <v>86</v>
      </c>
    </row>
    <row r="65" spans="1:22" ht="15.75">
      <c r="A65" s="67">
        <v>20312</v>
      </c>
      <c r="B65" s="34" t="s">
        <v>49</v>
      </c>
      <c r="C65" s="39">
        <v>1</v>
      </c>
      <c r="D65" s="40" t="s">
        <v>35</v>
      </c>
      <c r="E65" s="18">
        <v>200</v>
      </c>
      <c r="F65" s="17">
        <f t="shared" si="2"/>
        <v>200</v>
      </c>
      <c r="G65" s="18">
        <v>400</v>
      </c>
      <c r="H65" s="18">
        <f>G65*C65</f>
        <v>400</v>
      </c>
      <c r="I65" s="18">
        <v>500</v>
      </c>
      <c r="J65" s="18">
        <f>I65*C65</f>
        <v>500</v>
      </c>
      <c r="K65" s="18">
        <v>486</v>
      </c>
      <c r="L65" s="18">
        <f>K65*C65</f>
        <v>486</v>
      </c>
      <c r="M65" s="18">
        <v>450</v>
      </c>
      <c r="N65" s="18">
        <f>M65*C65</f>
        <v>450</v>
      </c>
      <c r="O65" s="18">
        <v>450</v>
      </c>
      <c r="P65" s="18">
        <f>O65*C65</f>
        <v>450</v>
      </c>
      <c r="Q65" s="18">
        <v>390</v>
      </c>
      <c r="R65" s="18">
        <f>Q65*C65</f>
        <v>390</v>
      </c>
      <c r="S65" s="18">
        <v>200</v>
      </c>
      <c r="T65" s="18">
        <f>S65*C65</f>
        <v>200</v>
      </c>
      <c r="U65" s="18">
        <v>575</v>
      </c>
      <c r="V65" s="18">
        <f aca="true" t="shared" si="3" ref="V64:V99">U65*C65</f>
        <v>575</v>
      </c>
    </row>
    <row r="66" spans="1:22" ht="15.75">
      <c r="A66" s="67"/>
      <c r="B66" s="34"/>
      <c r="C66" s="39"/>
      <c r="D66" s="40"/>
      <c r="E66" s="18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 t="s">
        <v>86</v>
      </c>
    </row>
    <row r="67" spans="1:22" ht="15.75">
      <c r="A67" s="67">
        <v>20314</v>
      </c>
      <c r="B67" s="34" t="s">
        <v>50</v>
      </c>
      <c r="C67" s="39">
        <v>40</v>
      </c>
      <c r="D67" s="40" t="s">
        <v>38</v>
      </c>
      <c r="E67" s="18">
        <v>6</v>
      </c>
      <c r="F67" s="17">
        <f t="shared" si="2"/>
        <v>240</v>
      </c>
      <c r="G67" s="18">
        <v>20</v>
      </c>
      <c r="H67" s="18">
        <f>G67*C67</f>
        <v>800</v>
      </c>
      <c r="I67" s="18">
        <v>10</v>
      </c>
      <c r="J67" s="18">
        <f>I67*C67</f>
        <v>400</v>
      </c>
      <c r="K67" s="18">
        <v>21</v>
      </c>
      <c r="L67" s="18">
        <f>K67*C67</f>
        <v>840</v>
      </c>
      <c r="M67" s="18">
        <v>20</v>
      </c>
      <c r="N67" s="18">
        <f>M67*C67</f>
        <v>800</v>
      </c>
      <c r="O67" s="18">
        <v>20</v>
      </c>
      <c r="P67" s="18">
        <f>O67*C67</f>
        <v>800</v>
      </c>
      <c r="Q67" s="18">
        <v>13.25</v>
      </c>
      <c r="R67" s="18">
        <f>Q67*C67</f>
        <v>530</v>
      </c>
      <c r="S67" s="18">
        <v>25</v>
      </c>
      <c r="T67" s="18">
        <f>S67*C67</f>
        <v>1000</v>
      </c>
      <c r="U67" s="18">
        <v>25</v>
      </c>
      <c r="V67" s="18">
        <f t="shared" si="3"/>
        <v>1000</v>
      </c>
    </row>
    <row r="68" spans="1:22" ht="15.75">
      <c r="A68" s="67"/>
      <c r="B68" s="34"/>
      <c r="C68" s="39"/>
      <c r="D68" s="40"/>
      <c r="E68" s="18"/>
      <c r="F68" s="1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 t="s">
        <v>86</v>
      </c>
    </row>
    <row r="69" spans="1:22" ht="15.75">
      <c r="A69" s="67">
        <v>30142</v>
      </c>
      <c r="B69" s="34" t="s">
        <v>51</v>
      </c>
      <c r="C69" s="39">
        <v>4</v>
      </c>
      <c r="D69" s="40" t="s">
        <v>24</v>
      </c>
      <c r="E69" s="18">
        <v>150</v>
      </c>
      <c r="F69" s="17">
        <f t="shared" si="2"/>
        <v>600</v>
      </c>
      <c r="G69" s="18">
        <v>150</v>
      </c>
      <c r="H69" s="18">
        <f>G69*C69</f>
        <v>600</v>
      </c>
      <c r="I69" s="18">
        <v>125</v>
      </c>
      <c r="J69" s="18">
        <f>I69*C69</f>
        <v>500</v>
      </c>
      <c r="K69" s="18">
        <v>300</v>
      </c>
      <c r="L69" s="18">
        <f>K69*C69</f>
        <v>1200</v>
      </c>
      <c r="M69" s="18">
        <v>300</v>
      </c>
      <c r="N69" s="18">
        <f>M69*C69</f>
        <v>1200</v>
      </c>
      <c r="O69" s="18">
        <v>300</v>
      </c>
      <c r="P69" s="18">
        <f>O69*C69</f>
        <v>1200</v>
      </c>
      <c r="Q69" s="18">
        <v>160</v>
      </c>
      <c r="R69" s="18">
        <f>Q69*C69</f>
        <v>640</v>
      </c>
      <c r="S69" s="18">
        <v>150</v>
      </c>
      <c r="T69" s="18">
        <f>S69*C69</f>
        <v>600</v>
      </c>
      <c r="U69" s="18">
        <v>125</v>
      </c>
      <c r="V69" s="18">
        <f t="shared" si="3"/>
        <v>500</v>
      </c>
    </row>
    <row r="70" spans="1:22" ht="15.75">
      <c r="A70" s="67"/>
      <c r="B70" s="34"/>
      <c r="C70" s="39"/>
      <c r="D70" s="40"/>
      <c r="E70" s="18"/>
      <c r="F70" s="1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 t="s">
        <v>86</v>
      </c>
    </row>
    <row r="71" spans="1:22" ht="15.75">
      <c r="A71" s="67">
        <v>50211</v>
      </c>
      <c r="B71" s="37" t="s">
        <v>52</v>
      </c>
      <c r="C71" s="39">
        <v>117</v>
      </c>
      <c r="D71" s="40" t="s">
        <v>53</v>
      </c>
      <c r="E71" s="18">
        <v>1</v>
      </c>
      <c r="F71" s="17">
        <f t="shared" si="2"/>
        <v>117</v>
      </c>
      <c r="G71" s="18">
        <v>0.1</v>
      </c>
      <c r="H71" s="18">
        <f>G71*C71</f>
        <v>11.700000000000001</v>
      </c>
      <c r="I71" s="18">
        <v>0.1</v>
      </c>
      <c r="J71" s="18">
        <f>I71*C71</f>
        <v>11.700000000000001</v>
      </c>
      <c r="K71" s="18">
        <v>0.1</v>
      </c>
      <c r="L71" s="18">
        <f>K71*C71</f>
        <v>11.700000000000001</v>
      </c>
      <c r="M71" s="18">
        <v>0.5</v>
      </c>
      <c r="N71" s="18">
        <f>M71*C71</f>
        <v>58.5</v>
      </c>
      <c r="O71" s="18">
        <v>0.5</v>
      </c>
      <c r="P71" s="18">
        <f>O71*C71</f>
        <v>58.5</v>
      </c>
      <c r="Q71" s="18">
        <v>1</v>
      </c>
      <c r="R71" s="18">
        <f>Q71*C71</f>
        <v>117</v>
      </c>
      <c r="S71" s="18">
        <v>1</v>
      </c>
      <c r="T71" s="18">
        <f>S71*C71</f>
        <v>117</v>
      </c>
      <c r="U71" s="18">
        <v>1</v>
      </c>
      <c r="V71" s="18">
        <f t="shared" si="3"/>
        <v>117</v>
      </c>
    </row>
    <row r="72" spans="1:22" ht="15.75">
      <c r="A72" s="67"/>
      <c r="B72" s="37"/>
      <c r="C72" s="39"/>
      <c r="D72" s="40"/>
      <c r="E72" s="18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 t="s">
        <v>86</v>
      </c>
    </row>
    <row r="73" spans="1:22" ht="15.75">
      <c r="A73" s="67">
        <v>50411</v>
      </c>
      <c r="B73" s="34" t="s">
        <v>54</v>
      </c>
      <c r="C73" s="39">
        <v>6</v>
      </c>
      <c r="D73" s="40" t="s">
        <v>38</v>
      </c>
      <c r="E73" s="18">
        <v>36</v>
      </c>
      <c r="F73" s="17">
        <f t="shared" si="2"/>
        <v>216</v>
      </c>
      <c r="G73" s="18">
        <v>70</v>
      </c>
      <c r="H73" s="18">
        <f>G73*C73</f>
        <v>420</v>
      </c>
      <c r="I73" s="18">
        <v>100</v>
      </c>
      <c r="J73" s="18">
        <f>I73*C73</f>
        <v>600</v>
      </c>
      <c r="K73" s="18">
        <v>79.5</v>
      </c>
      <c r="L73" s="18">
        <f>K73*C73</f>
        <v>477</v>
      </c>
      <c r="M73" s="18">
        <v>50</v>
      </c>
      <c r="N73" s="18">
        <f>M73*C73</f>
        <v>300</v>
      </c>
      <c r="O73" s="18">
        <v>50</v>
      </c>
      <c r="P73" s="18">
        <f>O73*C73</f>
        <v>300</v>
      </c>
      <c r="Q73" s="18">
        <v>46.75</v>
      </c>
      <c r="R73" s="18">
        <f>Q73*C73</f>
        <v>280.5</v>
      </c>
      <c r="S73" s="18">
        <v>80</v>
      </c>
      <c r="T73" s="18">
        <f>S73*C73</f>
        <v>480</v>
      </c>
      <c r="U73" s="18">
        <v>78</v>
      </c>
      <c r="V73" s="18">
        <f t="shared" si="3"/>
        <v>468</v>
      </c>
    </row>
    <row r="74" spans="1:22" ht="15.75">
      <c r="A74" s="67"/>
      <c r="B74" s="34"/>
      <c r="C74" s="39"/>
      <c r="D74" s="40"/>
      <c r="E74" s="18"/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 t="s">
        <v>86</v>
      </c>
    </row>
    <row r="75" spans="1:22" ht="15.75">
      <c r="A75" s="67">
        <v>50415</v>
      </c>
      <c r="B75" s="34" t="s">
        <v>55</v>
      </c>
      <c r="C75" s="39">
        <v>117</v>
      </c>
      <c r="D75" s="40" t="s">
        <v>38</v>
      </c>
      <c r="E75" s="18">
        <v>41</v>
      </c>
      <c r="F75" s="17">
        <f t="shared" si="2"/>
        <v>4797</v>
      </c>
      <c r="G75" s="18">
        <v>58</v>
      </c>
      <c r="H75" s="18">
        <f>G75*C75</f>
        <v>6786</v>
      </c>
      <c r="I75" s="18">
        <v>100</v>
      </c>
      <c r="J75" s="18">
        <f>I75*C75</f>
        <v>11700</v>
      </c>
      <c r="K75" s="18">
        <v>58</v>
      </c>
      <c r="L75" s="18">
        <f>K75*C75</f>
        <v>6786</v>
      </c>
      <c r="M75" s="18">
        <v>65</v>
      </c>
      <c r="N75" s="18">
        <f>M75*C75</f>
        <v>7605</v>
      </c>
      <c r="O75" s="18">
        <v>65</v>
      </c>
      <c r="P75" s="18">
        <f>O75*C75</f>
        <v>7605</v>
      </c>
      <c r="Q75" s="18">
        <v>48.25</v>
      </c>
      <c r="R75" s="18">
        <f>Q75*C75</f>
        <v>5645.25</v>
      </c>
      <c r="S75" s="18">
        <v>57</v>
      </c>
      <c r="T75" s="18">
        <f>S75*C75</f>
        <v>6669</v>
      </c>
      <c r="U75" s="18">
        <v>80</v>
      </c>
      <c r="V75" s="18">
        <f t="shared" si="3"/>
        <v>9360</v>
      </c>
    </row>
    <row r="76" spans="1:22" ht="15.75">
      <c r="A76" s="67"/>
      <c r="B76" s="34"/>
      <c r="C76" s="39"/>
      <c r="D76" s="40"/>
      <c r="E76" s="18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 t="s">
        <v>86</v>
      </c>
    </row>
    <row r="77" spans="1:22" ht="31.5">
      <c r="A77" s="67">
        <v>50431</v>
      </c>
      <c r="B77" s="34" t="s">
        <v>56</v>
      </c>
      <c r="C77" s="39">
        <v>21</v>
      </c>
      <c r="D77" s="40" t="s">
        <v>38</v>
      </c>
      <c r="E77" s="18">
        <v>53</v>
      </c>
      <c r="F77" s="17">
        <f t="shared" si="2"/>
        <v>1113</v>
      </c>
      <c r="G77" s="18">
        <v>75</v>
      </c>
      <c r="H77" s="18">
        <f>G77*C77</f>
        <v>1575</v>
      </c>
      <c r="I77" s="18">
        <v>100</v>
      </c>
      <c r="J77" s="18">
        <f>I77*C77</f>
        <v>2100</v>
      </c>
      <c r="K77" s="18">
        <v>79.5</v>
      </c>
      <c r="L77" s="18">
        <f>K77*C77</f>
        <v>1669.5</v>
      </c>
      <c r="M77" s="18">
        <v>70</v>
      </c>
      <c r="N77" s="18">
        <f>M77*C77</f>
        <v>1470</v>
      </c>
      <c r="O77" s="18">
        <v>70</v>
      </c>
      <c r="P77" s="18">
        <f>O77*C77</f>
        <v>1470</v>
      </c>
      <c r="Q77" s="18">
        <v>70</v>
      </c>
      <c r="R77" s="18">
        <f>Q77*C77</f>
        <v>1470</v>
      </c>
      <c r="S77" s="18">
        <v>110</v>
      </c>
      <c r="T77" s="18">
        <f>S77*C77</f>
        <v>2310</v>
      </c>
      <c r="U77" s="18">
        <v>100</v>
      </c>
      <c r="V77" s="18">
        <f t="shared" si="3"/>
        <v>2100</v>
      </c>
    </row>
    <row r="78" spans="1:22" ht="15.75">
      <c r="A78" s="67"/>
      <c r="B78" s="34"/>
      <c r="C78" s="39"/>
      <c r="D78" s="40"/>
      <c r="E78" s="18"/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 t="s">
        <v>86</v>
      </c>
    </row>
    <row r="79" spans="1:22" ht="15.75">
      <c r="A79" s="67">
        <v>50461</v>
      </c>
      <c r="B79" s="34" t="s">
        <v>57</v>
      </c>
      <c r="C79" s="39">
        <v>1</v>
      </c>
      <c r="D79" s="40" t="s">
        <v>35</v>
      </c>
      <c r="E79" s="18">
        <v>550</v>
      </c>
      <c r="F79" s="17">
        <f t="shared" si="2"/>
        <v>550</v>
      </c>
      <c r="G79" s="18">
        <v>350</v>
      </c>
      <c r="H79" s="18">
        <f>G79*C79</f>
        <v>350</v>
      </c>
      <c r="I79" s="18">
        <v>500</v>
      </c>
      <c r="J79" s="18">
        <f>I79*C79</f>
        <v>500</v>
      </c>
      <c r="K79" s="18">
        <v>803</v>
      </c>
      <c r="L79" s="18">
        <f>K79*C79</f>
        <v>803</v>
      </c>
      <c r="M79" s="18">
        <v>750</v>
      </c>
      <c r="N79" s="18">
        <f>M79*C79</f>
        <v>750</v>
      </c>
      <c r="O79" s="18">
        <v>750</v>
      </c>
      <c r="P79" s="18">
        <f>O79*C79</f>
        <v>750</v>
      </c>
      <c r="Q79" s="18">
        <v>880</v>
      </c>
      <c r="R79" s="18">
        <f>Q79*C79</f>
        <v>880</v>
      </c>
      <c r="S79" s="18">
        <v>450</v>
      </c>
      <c r="T79" s="18">
        <f>S79*C79</f>
        <v>450</v>
      </c>
      <c r="U79" s="18">
        <v>550</v>
      </c>
      <c r="V79" s="18">
        <f t="shared" si="3"/>
        <v>550</v>
      </c>
    </row>
    <row r="80" spans="1:22" ht="15.75">
      <c r="A80" s="67"/>
      <c r="B80" s="34"/>
      <c r="C80" s="39"/>
      <c r="D80" s="40"/>
      <c r="E80" s="18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 t="s">
        <v>86</v>
      </c>
    </row>
    <row r="81" spans="1:22" ht="15.75">
      <c r="A81" s="67">
        <v>50465</v>
      </c>
      <c r="B81" s="34" t="s">
        <v>58</v>
      </c>
      <c r="C81" s="39">
        <v>2</v>
      </c>
      <c r="D81" s="40" t="s">
        <v>35</v>
      </c>
      <c r="E81" s="18">
        <v>650</v>
      </c>
      <c r="F81" s="17">
        <f t="shared" si="2"/>
        <v>1300</v>
      </c>
      <c r="G81" s="18">
        <v>550</v>
      </c>
      <c r="H81" s="18">
        <f>G81*C81</f>
        <v>1100</v>
      </c>
      <c r="I81" s="18">
        <v>700</v>
      </c>
      <c r="J81" s="18">
        <f>I81*C81</f>
        <v>1400</v>
      </c>
      <c r="K81" s="18">
        <v>1050</v>
      </c>
      <c r="L81" s="18">
        <f>K81*C81</f>
        <v>2100</v>
      </c>
      <c r="M81" s="18">
        <v>1250</v>
      </c>
      <c r="N81" s="18">
        <f>M81*C81</f>
        <v>2500</v>
      </c>
      <c r="O81" s="18">
        <v>1250</v>
      </c>
      <c r="P81" s="18">
        <f>O81*C81</f>
        <v>2500</v>
      </c>
      <c r="Q81" s="18">
        <v>990</v>
      </c>
      <c r="R81" s="18">
        <f>Q81*C81</f>
        <v>1980</v>
      </c>
      <c r="S81" s="18">
        <v>650</v>
      </c>
      <c r="T81" s="18">
        <f>S81*C81</f>
        <v>1300</v>
      </c>
      <c r="U81" s="18">
        <v>1000</v>
      </c>
      <c r="V81" s="18">
        <f t="shared" si="3"/>
        <v>2000</v>
      </c>
    </row>
    <row r="82" spans="1:22" ht="15.75">
      <c r="A82" s="67"/>
      <c r="B82" s="34"/>
      <c r="C82" s="39"/>
      <c r="D82" s="40"/>
      <c r="E82" s="18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 t="s">
        <v>86</v>
      </c>
    </row>
    <row r="83" spans="1:22" ht="15.75">
      <c r="A83" s="67">
        <v>50499</v>
      </c>
      <c r="B83" s="34" t="s">
        <v>59</v>
      </c>
      <c r="C83" s="39">
        <v>2</v>
      </c>
      <c r="D83" s="40" t="s">
        <v>35</v>
      </c>
      <c r="E83" s="18">
        <v>300</v>
      </c>
      <c r="F83" s="17">
        <f t="shared" si="2"/>
        <v>600</v>
      </c>
      <c r="G83" s="18">
        <v>350</v>
      </c>
      <c r="H83" s="18">
        <f>G83*C83</f>
        <v>700</v>
      </c>
      <c r="I83" s="18">
        <v>500</v>
      </c>
      <c r="J83" s="18">
        <f>I83*C83</f>
        <v>1000</v>
      </c>
      <c r="K83" s="18">
        <v>411</v>
      </c>
      <c r="L83" s="18">
        <f>K83*C83</f>
        <v>822</v>
      </c>
      <c r="M83" s="18">
        <v>350</v>
      </c>
      <c r="N83" s="18">
        <f>M83*C83</f>
        <v>700</v>
      </c>
      <c r="O83" s="18">
        <v>350</v>
      </c>
      <c r="P83" s="18">
        <f>O83*C83</f>
        <v>700</v>
      </c>
      <c r="Q83" s="18">
        <v>310</v>
      </c>
      <c r="R83" s="18">
        <f>Q83*C83</f>
        <v>620</v>
      </c>
      <c r="S83" s="18">
        <v>450</v>
      </c>
      <c r="T83" s="18">
        <f>S83*C83</f>
        <v>900</v>
      </c>
      <c r="U83" s="18">
        <v>425</v>
      </c>
      <c r="V83" s="18">
        <f t="shared" si="3"/>
        <v>850</v>
      </c>
    </row>
    <row r="84" spans="1:22" s="21" customFormat="1" ht="15.75">
      <c r="A84" s="67"/>
      <c r="B84" s="34"/>
      <c r="C84" s="39"/>
      <c r="D84" s="40"/>
      <c r="E84" s="18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 t="s">
        <v>86</v>
      </c>
    </row>
    <row r="85" spans="1:22" ht="15.75">
      <c r="A85" s="67">
        <v>50601</v>
      </c>
      <c r="B85" s="34" t="s">
        <v>60</v>
      </c>
      <c r="C85" s="39">
        <v>1</v>
      </c>
      <c r="D85" s="40" t="s">
        <v>35</v>
      </c>
      <c r="E85" s="18">
        <v>325</v>
      </c>
      <c r="F85" s="17">
        <f t="shared" si="2"/>
        <v>325</v>
      </c>
      <c r="G85" s="18">
        <v>200</v>
      </c>
      <c r="H85" s="18">
        <f>G85*C85</f>
        <v>200</v>
      </c>
      <c r="I85" s="18">
        <v>600</v>
      </c>
      <c r="J85" s="18">
        <f>I85*C85</f>
        <v>600</v>
      </c>
      <c r="K85" s="18">
        <v>228</v>
      </c>
      <c r="L85" s="18">
        <f>K85*C85</f>
        <v>228</v>
      </c>
      <c r="M85" s="18">
        <v>850</v>
      </c>
      <c r="N85" s="18">
        <f>M85*C85</f>
        <v>850</v>
      </c>
      <c r="O85" s="18">
        <v>850</v>
      </c>
      <c r="P85" s="18">
        <f>O85*C85</f>
        <v>850</v>
      </c>
      <c r="Q85" s="18">
        <v>350</v>
      </c>
      <c r="R85" s="18">
        <f>Q85*C85</f>
        <v>350</v>
      </c>
      <c r="S85" s="18">
        <v>550</v>
      </c>
      <c r="T85" s="18">
        <f>S85*C85</f>
        <v>550</v>
      </c>
      <c r="U85" s="18">
        <v>420</v>
      </c>
      <c r="V85" s="18">
        <f t="shared" si="3"/>
        <v>420</v>
      </c>
    </row>
    <row r="86" spans="1:22" ht="15.75">
      <c r="A86" s="67"/>
      <c r="B86" s="34"/>
      <c r="C86" s="39"/>
      <c r="D86" s="40"/>
      <c r="E86" s="18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 t="s">
        <v>86</v>
      </c>
    </row>
    <row r="87" spans="1:22" ht="15.75">
      <c r="A87" s="67">
        <v>50605</v>
      </c>
      <c r="B87" s="34" t="s">
        <v>61</v>
      </c>
      <c r="C87" s="39">
        <v>2</v>
      </c>
      <c r="D87" s="40" t="s">
        <v>35</v>
      </c>
      <c r="E87" s="18">
        <v>600</v>
      </c>
      <c r="F87" s="17">
        <f t="shared" si="2"/>
        <v>1200</v>
      </c>
      <c r="G87" s="18">
        <v>300</v>
      </c>
      <c r="H87" s="18">
        <f>G87*C87</f>
        <v>600</v>
      </c>
      <c r="I87" s="18">
        <v>900</v>
      </c>
      <c r="J87" s="18">
        <f>I87*C87</f>
        <v>1800</v>
      </c>
      <c r="K87" s="18">
        <v>202</v>
      </c>
      <c r="L87" s="18">
        <f>K87*C87</f>
        <v>404</v>
      </c>
      <c r="M87" s="18">
        <v>1000</v>
      </c>
      <c r="N87" s="18">
        <f>M87*C87</f>
        <v>2000</v>
      </c>
      <c r="O87" s="18">
        <v>1000</v>
      </c>
      <c r="P87" s="18">
        <f>O87*C87</f>
        <v>2000</v>
      </c>
      <c r="Q87" s="18">
        <v>460</v>
      </c>
      <c r="R87" s="18">
        <f>Q87*C87</f>
        <v>920</v>
      </c>
      <c r="S87" s="18">
        <v>900</v>
      </c>
      <c r="T87" s="18">
        <f>S87*C87</f>
        <v>1800</v>
      </c>
      <c r="U87" s="18">
        <v>805</v>
      </c>
      <c r="V87" s="18">
        <f t="shared" si="3"/>
        <v>1610</v>
      </c>
    </row>
    <row r="88" spans="1:22" ht="15.75">
      <c r="A88" s="67"/>
      <c r="B88" s="34"/>
      <c r="C88" s="39"/>
      <c r="D88" s="40"/>
      <c r="E88" s="18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 t="s">
        <v>86</v>
      </c>
    </row>
    <row r="89" spans="1:22" ht="15.75">
      <c r="A89" s="67">
        <v>50723</v>
      </c>
      <c r="B89" s="34" t="s">
        <v>62</v>
      </c>
      <c r="C89" s="39">
        <v>1</v>
      </c>
      <c r="D89" s="40" t="s">
        <v>35</v>
      </c>
      <c r="E89" s="18">
        <v>2100</v>
      </c>
      <c r="F89" s="17">
        <f t="shared" si="2"/>
        <v>2100</v>
      </c>
      <c r="G89" s="18">
        <v>2200</v>
      </c>
      <c r="H89" s="18">
        <f>G89*C89</f>
        <v>2200</v>
      </c>
      <c r="I89" s="18">
        <v>1850</v>
      </c>
      <c r="J89" s="18">
        <f>I89*C89</f>
        <v>1850</v>
      </c>
      <c r="K89" s="18">
        <v>3722</v>
      </c>
      <c r="L89" s="18">
        <f>K89*C89</f>
        <v>3722</v>
      </c>
      <c r="M89" s="18">
        <v>3000</v>
      </c>
      <c r="N89" s="18">
        <f>M89*C89</f>
        <v>3000</v>
      </c>
      <c r="O89" s="18">
        <v>3000</v>
      </c>
      <c r="P89" s="18">
        <f>O89*C89</f>
        <v>3000</v>
      </c>
      <c r="Q89" s="18">
        <v>2300</v>
      </c>
      <c r="R89" s="18">
        <f>Q89*C89</f>
        <v>2300</v>
      </c>
      <c r="S89" s="18">
        <v>2100</v>
      </c>
      <c r="T89" s="18">
        <f>S89*C89</f>
        <v>2100</v>
      </c>
      <c r="U89" s="18">
        <v>2000</v>
      </c>
      <c r="V89" s="18">
        <f t="shared" si="3"/>
        <v>2000</v>
      </c>
    </row>
    <row r="90" spans="1:22" ht="15.75">
      <c r="A90" s="67"/>
      <c r="B90" s="34"/>
      <c r="C90" s="39"/>
      <c r="D90" s="40"/>
      <c r="E90" s="18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 t="s">
        <v>86</v>
      </c>
    </row>
    <row r="91" spans="1:22" ht="15.75">
      <c r="A91" s="67">
        <v>90001</v>
      </c>
      <c r="B91" s="34" t="s">
        <v>63</v>
      </c>
      <c r="C91" s="39">
        <v>1125</v>
      </c>
      <c r="D91" s="40" t="s">
        <v>24</v>
      </c>
      <c r="E91" s="18">
        <v>10</v>
      </c>
      <c r="F91" s="17">
        <f t="shared" si="2"/>
        <v>11250</v>
      </c>
      <c r="G91" s="18">
        <v>11.56</v>
      </c>
      <c r="H91" s="18">
        <f>G91*C91</f>
        <v>13005</v>
      </c>
      <c r="I91" s="18">
        <v>8</v>
      </c>
      <c r="J91" s="18">
        <f>I91*C91</f>
        <v>9000</v>
      </c>
      <c r="K91" s="18">
        <v>12.25</v>
      </c>
      <c r="L91" s="18">
        <f>K91*C91</f>
        <v>13781.25</v>
      </c>
      <c r="M91" s="18">
        <v>7</v>
      </c>
      <c r="N91" s="18">
        <f>M91*C91</f>
        <v>7875</v>
      </c>
      <c r="O91" s="18">
        <v>7</v>
      </c>
      <c r="P91" s="18">
        <f>O91*C91</f>
        <v>7875</v>
      </c>
      <c r="Q91" s="18">
        <v>14.25</v>
      </c>
      <c r="R91" s="18">
        <f>Q91*C91</f>
        <v>16031.25</v>
      </c>
      <c r="S91" s="18">
        <v>17</v>
      </c>
      <c r="T91" s="18">
        <f>S91*C91</f>
        <v>19125</v>
      </c>
      <c r="U91" s="18">
        <v>16.5</v>
      </c>
      <c r="V91" s="18">
        <f t="shared" si="3"/>
        <v>18562.5</v>
      </c>
    </row>
    <row r="92" spans="1:22" ht="15.75">
      <c r="A92" s="67"/>
      <c r="B92" s="34"/>
      <c r="C92" s="39"/>
      <c r="D92" s="40"/>
      <c r="E92" s="18"/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 t="s">
        <v>86</v>
      </c>
    </row>
    <row r="93" spans="1:22" ht="31.5">
      <c r="A93" s="67">
        <v>90003</v>
      </c>
      <c r="B93" s="34" t="s">
        <v>64</v>
      </c>
      <c r="C93" s="39">
        <v>770</v>
      </c>
      <c r="D93" s="40" t="s">
        <v>65</v>
      </c>
      <c r="E93" s="18">
        <v>16.5</v>
      </c>
      <c r="F93" s="17">
        <f t="shared" si="2"/>
        <v>12705</v>
      </c>
      <c r="G93" s="18">
        <v>16</v>
      </c>
      <c r="H93" s="18">
        <f>G93*C93</f>
        <v>12320</v>
      </c>
      <c r="I93" s="18">
        <v>22</v>
      </c>
      <c r="J93" s="18">
        <f>I93*C93</f>
        <v>16940</v>
      </c>
      <c r="K93" s="18">
        <v>16</v>
      </c>
      <c r="L93" s="18">
        <f>K93*C93</f>
        <v>12320</v>
      </c>
      <c r="M93" s="18">
        <v>35</v>
      </c>
      <c r="N93" s="18">
        <f>M93*C93</f>
        <v>26950</v>
      </c>
      <c r="O93" s="18">
        <v>35</v>
      </c>
      <c r="P93" s="18">
        <f>O93*C93</f>
        <v>26950</v>
      </c>
      <c r="Q93" s="18">
        <v>32.25</v>
      </c>
      <c r="R93" s="18">
        <f>Q93*C93</f>
        <v>24832.5</v>
      </c>
      <c r="S93" s="18">
        <v>22</v>
      </c>
      <c r="T93" s="18">
        <f>S93*C93</f>
        <v>16940</v>
      </c>
      <c r="U93" s="18">
        <v>17</v>
      </c>
      <c r="V93" s="18">
        <f t="shared" si="3"/>
        <v>13090</v>
      </c>
    </row>
    <row r="94" spans="1:22" ht="15.75">
      <c r="A94" s="67"/>
      <c r="B94" s="34"/>
      <c r="C94" s="39"/>
      <c r="D94" s="40"/>
      <c r="E94" s="18"/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 t="s">
        <v>86</v>
      </c>
    </row>
    <row r="95" spans="1:22" ht="15.75">
      <c r="A95" s="67">
        <v>90004</v>
      </c>
      <c r="B95" s="34" t="s">
        <v>66</v>
      </c>
      <c r="C95" s="39">
        <v>1</v>
      </c>
      <c r="D95" s="40" t="s">
        <v>21</v>
      </c>
      <c r="E95" s="18">
        <v>5000</v>
      </c>
      <c r="F95" s="17">
        <f t="shared" si="2"/>
        <v>5000</v>
      </c>
      <c r="G95" s="18">
        <v>5000</v>
      </c>
      <c r="H95" s="18">
        <f>G95*C95</f>
        <v>5000</v>
      </c>
      <c r="I95" s="18">
        <v>1500</v>
      </c>
      <c r="J95" s="18">
        <f>I95*C95</f>
        <v>1500</v>
      </c>
      <c r="K95" s="18">
        <v>5000</v>
      </c>
      <c r="L95" s="18">
        <f>K95*C95</f>
        <v>5000</v>
      </c>
      <c r="M95" s="18">
        <v>2500</v>
      </c>
      <c r="N95" s="18">
        <f>M95*C95</f>
        <v>2500</v>
      </c>
      <c r="O95" s="18">
        <v>2500</v>
      </c>
      <c r="P95" s="18">
        <f>O95*C95</f>
        <v>2500</v>
      </c>
      <c r="Q95" s="18">
        <v>4600</v>
      </c>
      <c r="R95" s="18">
        <f>Q95*C95</f>
        <v>4600</v>
      </c>
      <c r="S95" s="18">
        <v>5500</v>
      </c>
      <c r="T95" s="18">
        <f>S95*C95</f>
        <v>5500</v>
      </c>
      <c r="U95" s="18">
        <v>5350</v>
      </c>
      <c r="V95" s="18">
        <f t="shared" si="3"/>
        <v>5350</v>
      </c>
    </row>
    <row r="96" spans="1:22" ht="15.75">
      <c r="A96" s="67"/>
      <c r="B96" s="34"/>
      <c r="C96" s="39"/>
      <c r="D96" s="40"/>
      <c r="E96" s="18"/>
      <c r="F96" s="1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 t="s">
        <v>86</v>
      </c>
    </row>
    <row r="97" spans="1:22" ht="15.75">
      <c r="A97" s="67">
        <v>90005</v>
      </c>
      <c r="B97" s="34" t="s">
        <v>67</v>
      </c>
      <c r="C97" s="39">
        <v>1</v>
      </c>
      <c r="D97" s="40" t="s">
        <v>21</v>
      </c>
      <c r="E97" s="18">
        <v>500</v>
      </c>
      <c r="F97" s="17">
        <f t="shared" si="2"/>
        <v>500</v>
      </c>
      <c r="G97" s="18">
        <v>700</v>
      </c>
      <c r="H97" s="18">
        <f>G97*C97</f>
        <v>700</v>
      </c>
      <c r="I97" s="18">
        <v>1500</v>
      </c>
      <c r="J97" s="18">
        <f>I97*C97</f>
        <v>1500</v>
      </c>
      <c r="K97" s="18">
        <v>486</v>
      </c>
      <c r="L97" s="18">
        <f>K97*C97</f>
        <v>486</v>
      </c>
      <c r="M97" s="18">
        <v>2500</v>
      </c>
      <c r="N97" s="18">
        <f>M97*C97</f>
        <v>2500</v>
      </c>
      <c r="O97" s="18">
        <v>2500</v>
      </c>
      <c r="P97" s="18">
        <f>O97*C97</f>
        <v>2500</v>
      </c>
      <c r="Q97" s="18">
        <v>390</v>
      </c>
      <c r="R97" s="18">
        <f>Q97*C97</f>
        <v>390</v>
      </c>
      <c r="S97" s="18">
        <v>1000</v>
      </c>
      <c r="T97" s="18">
        <f>S97*C97</f>
        <v>1000</v>
      </c>
      <c r="U97" s="18">
        <v>600</v>
      </c>
      <c r="V97" s="18">
        <f t="shared" si="3"/>
        <v>600</v>
      </c>
    </row>
    <row r="98" spans="1:22" ht="15.75">
      <c r="A98" s="67"/>
      <c r="B98" s="34"/>
      <c r="C98" s="39"/>
      <c r="D98" s="40"/>
      <c r="E98" s="18"/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 t="s">
        <v>86</v>
      </c>
    </row>
    <row r="99" spans="1:22" ht="15.75">
      <c r="A99" s="67">
        <v>90008</v>
      </c>
      <c r="B99" s="34" t="s">
        <v>68</v>
      </c>
      <c r="C99" s="39">
        <v>2</v>
      </c>
      <c r="D99" s="40" t="s">
        <v>35</v>
      </c>
      <c r="E99" s="18">
        <v>1200</v>
      </c>
      <c r="F99" s="17">
        <f t="shared" si="2"/>
        <v>2400</v>
      </c>
      <c r="G99" s="18">
        <v>800</v>
      </c>
      <c r="H99" s="18">
        <f>G99*C99</f>
        <v>1600</v>
      </c>
      <c r="I99" s="18">
        <v>1500</v>
      </c>
      <c r="J99" s="18">
        <f>I99*C99</f>
        <v>3000</v>
      </c>
      <c r="K99" s="18">
        <v>654</v>
      </c>
      <c r="L99" s="18">
        <f>K99*C99</f>
        <v>1308</v>
      </c>
      <c r="M99" s="18">
        <v>2000</v>
      </c>
      <c r="N99" s="18">
        <f>M99*C99</f>
        <v>4000</v>
      </c>
      <c r="O99" s="18">
        <v>2000</v>
      </c>
      <c r="P99" s="18">
        <f>O99*C99</f>
        <v>4000</v>
      </c>
      <c r="Q99" s="18">
        <v>1100</v>
      </c>
      <c r="R99" s="18">
        <f>Q99*C99</f>
        <v>2200</v>
      </c>
      <c r="S99" s="18">
        <v>1500</v>
      </c>
      <c r="T99" s="18">
        <f>S99*C99</f>
        <v>3000</v>
      </c>
      <c r="U99" s="18">
        <v>1510</v>
      </c>
      <c r="V99" s="18">
        <f t="shared" si="3"/>
        <v>3020</v>
      </c>
    </row>
    <row r="100" spans="1:22" ht="15.75">
      <c r="A100" s="21"/>
      <c r="B100" s="21"/>
      <c r="C100" s="21"/>
      <c r="D100" s="21"/>
      <c r="E100" s="26"/>
      <c r="F100" s="62" t="s">
        <v>45</v>
      </c>
      <c r="G100" s="55" t="s">
        <v>45</v>
      </c>
      <c r="H100" s="18"/>
      <c r="I100" s="55" t="s">
        <v>45</v>
      </c>
      <c r="J100" s="18"/>
      <c r="K100" s="55" t="s">
        <v>45</v>
      </c>
      <c r="L100" s="18"/>
      <c r="M100" s="55" t="s">
        <v>45</v>
      </c>
      <c r="N100" s="18"/>
      <c r="O100" s="55" t="s">
        <v>45</v>
      </c>
      <c r="P100" s="18"/>
      <c r="Q100" s="55" t="s">
        <v>45</v>
      </c>
      <c r="R100" s="18"/>
      <c r="S100" s="55" t="s">
        <v>45</v>
      </c>
      <c r="T100" s="18"/>
      <c r="U100" s="55" t="s">
        <v>45</v>
      </c>
      <c r="V100" s="18"/>
    </row>
    <row r="101" spans="1:22" ht="15.75">
      <c r="A101" s="21"/>
      <c r="B101" s="21"/>
      <c r="C101" s="21"/>
      <c r="D101" s="21"/>
      <c r="E101" s="26"/>
      <c r="F101" s="21"/>
      <c r="G101" s="55"/>
      <c r="H101" s="18"/>
      <c r="I101" s="55"/>
      <c r="J101" s="18"/>
      <c r="K101" s="55"/>
      <c r="L101" s="18"/>
      <c r="M101" s="55"/>
      <c r="N101" s="18"/>
      <c r="O101" s="55"/>
      <c r="P101" s="18"/>
      <c r="Q101" s="55"/>
      <c r="R101" s="18"/>
      <c r="S101" s="55"/>
      <c r="T101" s="18"/>
      <c r="U101" s="55"/>
      <c r="V101" s="18"/>
    </row>
    <row r="102" spans="1:21" ht="15.75">
      <c r="A102" s="21"/>
      <c r="B102" s="21" t="s">
        <v>46</v>
      </c>
      <c r="C102" s="21"/>
      <c r="D102" s="21"/>
      <c r="E102" s="26"/>
      <c r="F102" s="22">
        <f>SUM(F63:F99)</f>
        <v>46013</v>
      </c>
      <c r="G102" s="26">
        <f>SUM(H63:H99)</f>
        <v>49367.7</v>
      </c>
      <c r="I102" s="26">
        <f>SUM(J63:J99)</f>
        <v>55901.7</v>
      </c>
      <c r="K102" s="26">
        <f>SUM(L63:L99)</f>
        <v>53464.45</v>
      </c>
      <c r="M102" s="26">
        <f>SUM(N63:N99)</f>
        <v>66408.5</v>
      </c>
      <c r="O102" s="26">
        <f>SUM(P63:P99)</f>
        <v>66408.5</v>
      </c>
      <c r="Q102" s="26">
        <f>SUM(R63:R99)</f>
        <v>65256.5</v>
      </c>
      <c r="S102" s="26">
        <f>SUM(T63:T99)</f>
        <v>65041</v>
      </c>
      <c r="U102" s="26">
        <f>SUM(V63:V99)</f>
        <v>63672.5</v>
      </c>
    </row>
    <row r="103" spans="1:22" ht="15.75">
      <c r="A103" s="21"/>
      <c r="B103" s="21"/>
      <c r="C103" s="21"/>
      <c r="D103" s="21"/>
      <c r="E103" s="26"/>
      <c r="F103" s="62" t="s">
        <v>45</v>
      </c>
      <c r="G103" s="55" t="s">
        <v>45</v>
      </c>
      <c r="H103" s="18"/>
      <c r="I103" s="55" t="s">
        <v>45</v>
      </c>
      <c r="J103" s="18"/>
      <c r="K103" s="55" t="s">
        <v>45</v>
      </c>
      <c r="L103" s="18"/>
      <c r="M103" s="55" t="s">
        <v>45</v>
      </c>
      <c r="N103" s="18"/>
      <c r="O103" s="55" t="s">
        <v>45</v>
      </c>
      <c r="P103" s="18"/>
      <c r="Q103" s="55" t="s">
        <v>45</v>
      </c>
      <c r="R103" s="18"/>
      <c r="S103" s="55" t="s">
        <v>45</v>
      </c>
      <c r="T103" s="18"/>
      <c r="U103" s="55" t="s">
        <v>45</v>
      </c>
      <c r="V103" s="18"/>
    </row>
    <row r="104" spans="1:6" ht="15.75">
      <c r="A104" s="21"/>
      <c r="B104" s="21"/>
      <c r="C104" s="21"/>
      <c r="D104" s="21"/>
      <c r="E104" s="26"/>
      <c r="F104" s="21"/>
    </row>
    <row r="105" spans="1:22" ht="15.75">
      <c r="A105" s="21" t="s">
        <v>69</v>
      </c>
      <c r="B105" s="21"/>
      <c r="C105" s="21"/>
      <c r="D105" s="21"/>
      <c r="E105" s="26"/>
      <c r="F105" s="22">
        <f>F57+F102</f>
        <v>134717.4</v>
      </c>
      <c r="G105" s="18">
        <f>G57+G102</f>
        <v>143358.86</v>
      </c>
      <c r="H105" s="18"/>
      <c r="I105" s="18">
        <f>I57+I102</f>
        <v>158781.7</v>
      </c>
      <c r="J105" s="18"/>
      <c r="K105" s="18">
        <f>K57+K102</f>
        <v>161782.8</v>
      </c>
      <c r="L105" s="18"/>
      <c r="M105" s="18">
        <f>M57+M102</f>
        <v>169346.5</v>
      </c>
      <c r="N105" s="18"/>
      <c r="O105" s="18">
        <f>O57+O102</f>
        <v>169346.5</v>
      </c>
      <c r="P105" s="18"/>
      <c r="Q105" s="18">
        <f>Q57+Q102</f>
        <v>170154.65000000002</v>
      </c>
      <c r="R105" s="18"/>
      <c r="S105" s="18">
        <f>S57+S102</f>
        <v>170834.5</v>
      </c>
      <c r="T105" s="18"/>
      <c r="U105" s="18">
        <f>U57+U102</f>
        <v>209839.4</v>
      </c>
      <c r="V105" s="18"/>
    </row>
    <row r="106" spans="1:6" ht="15.75">
      <c r="A106" s="32"/>
      <c r="B106" s="29"/>
      <c r="C106" s="19"/>
      <c r="D106" s="20"/>
      <c r="E106" s="29"/>
      <c r="F106" s="29"/>
    </row>
    <row r="107" spans="1:20" ht="15.75">
      <c r="A107" s="42"/>
      <c r="B107" s="29"/>
      <c r="C107" s="19"/>
      <c r="D107" s="20"/>
      <c r="E107" s="29"/>
      <c r="F107" s="29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6" ht="15.75">
      <c r="A108" s="20"/>
      <c r="B108" s="29"/>
      <c r="C108" s="19"/>
      <c r="D108" s="20"/>
      <c r="E108" s="29"/>
      <c r="F108" s="29"/>
    </row>
    <row r="109" spans="1:20" ht="15.75">
      <c r="A109" s="43"/>
      <c r="B109" s="27"/>
      <c r="C109" s="44"/>
      <c r="D109" s="36"/>
      <c r="E109" s="16"/>
      <c r="F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6" ht="15.75">
      <c r="A110" s="43"/>
      <c r="B110" s="27"/>
      <c r="C110" s="44"/>
      <c r="D110" s="36"/>
      <c r="E110" s="16"/>
      <c r="F110" s="17"/>
    </row>
    <row r="111" spans="1:20" ht="15.75">
      <c r="A111" s="43"/>
      <c r="B111" s="27"/>
      <c r="C111" s="44"/>
      <c r="D111" s="28"/>
      <c r="E111" s="16"/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s="21" customFormat="1" ht="15.75">
      <c r="A112" s="43"/>
      <c r="B112" s="27"/>
      <c r="C112" s="44"/>
      <c r="D112" s="28"/>
      <c r="E112" s="16"/>
      <c r="F112" s="17"/>
      <c r="G112" s="30"/>
      <c r="H112" s="23"/>
      <c r="I112" s="23"/>
      <c r="J112" s="23"/>
      <c r="K112" s="30"/>
      <c r="L112" s="23"/>
      <c r="M112" s="30"/>
      <c r="N112" s="23"/>
      <c r="O112" s="30"/>
      <c r="P112" s="24"/>
      <c r="Q112" s="30"/>
      <c r="R112" s="24"/>
      <c r="S112" s="30"/>
      <c r="T112" s="24"/>
    </row>
    <row r="113" spans="1:20" s="21" customFormat="1" ht="15.75">
      <c r="A113" s="43"/>
      <c r="B113" s="27"/>
      <c r="C113" s="44"/>
      <c r="D113" s="28"/>
      <c r="E113" s="16"/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s="21" customFormat="1" ht="15.75">
      <c r="A114" s="43"/>
      <c r="B114" s="27"/>
      <c r="C114" s="44"/>
      <c r="D114" s="28"/>
      <c r="E114" s="16"/>
      <c r="F114" s="17"/>
      <c r="G114" s="26"/>
      <c r="K114" s="26"/>
      <c r="M114" s="26"/>
      <c r="O114" s="26"/>
      <c r="Q114" s="26"/>
      <c r="S114" s="26"/>
      <c r="T114" s="18"/>
    </row>
    <row r="115" spans="1:20" s="21" customFormat="1" ht="15.75">
      <c r="A115" s="45"/>
      <c r="B115" s="25"/>
      <c r="C115" s="14"/>
      <c r="D115" s="28"/>
      <c r="E115" s="16"/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6" s="21" customFormat="1" ht="15.75">
      <c r="A116" s="45"/>
      <c r="B116" s="25"/>
      <c r="C116" s="14"/>
      <c r="D116" s="28"/>
      <c r="E116" s="16"/>
      <c r="F116" s="17"/>
    </row>
    <row r="117" spans="1:20" s="21" customFormat="1" ht="15.75">
      <c r="A117" s="43"/>
      <c r="B117" s="27"/>
      <c r="C117" s="44"/>
      <c r="D117" s="15"/>
      <c r="E117" s="16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6" s="21" customFormat="1" ht="15.75">
      <c r="A118" s="43"/>
      <c r="B118" s="27"/>
      <c r="C118" s="44"/>
      <c r="D118" s="15"/>
      <c r="E118" s="16"/>
      <c r="F118" s="17"/>
    </row>
    <row r="119" spans="1:20" s="21" customFormat="1" ht="15.75">
      <c r="A119" s="43"/>
      <c r="B119" s="27"/>
      <c r="C119" s="44"/>
      <c r="D119" s="15"/>
      <c r="E119" s="16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6" s="21" customFormat="1" ht="15.75">
      <c r="A120" s="43"/>
      <c r="B120" s="27"/>
      <c r="C120" s="44"/>
      <c r="D120" s="15"/>
      <c r="E120" s="16"/>
      <c r="F120" s="17"/>
    </row>
    <row r="121" spans="1:20" s="21" customFormat="1" ht="15.75">
      <c r="A121" s="43"/>
      <c r="B121" s="27"/>
      <c r="C121" s="44"/>
      <c r="D121" s="28"/>
      <c r="E121" s="16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6" s="21" customFormat="1" ht="15.75">
      <c r="A122" s="43"/>
      <c r="B122" s="27"/>
      <c r="C122" s="44"/>
      <c r="D122" s="28"/>
      <c r="E122" s="16"/>
      <c r="F122" s="17"/>
    </row>
    <row r="123" spans="1:20" s="21" customFormat="1" ht="15.75">
      <c r="A123" s="43"/>
      <c r="B123" s="27"/>
      <c r="C123" s="44"/>
      <c r="D123" s="28"/>
      <c r="E123" s="16"/>
      <c r="F123" s="1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19" s="21" customFormat="1" ht="15.75">
      <c r="A124" s="45"/>
      <c r="B124" s="25"/>
      <c r="C124" s="14"/>
      <c r="D124" s="28"/>
      <c r="E124" s="46"/>
      <c r="F124" s="59"/>
      <c r="G124" s="55"/>
      <c r="I124" s="55"/>
      <c r="K124" s="55"/>
      <c r="M124" s="55"/>
      <c r="O124" s="55"/>
      <c r="Q124" s="55"/>
      <c r="S124" s="55"/>
    </row>
    <row r="125" spans="1:6" s="21" customFormat="1" ht="15.75">
      <c r="A125" s="45"/>
      <c r="B125" s="25"/>
      <c r="C125" s="14"/>
      <c r="D125" s="28"/>
      <c r="E125" s="46"/>
      <c r="F125" s="58"/>
    </row>
    <row r="126" spans="1:19" s="21" customFormat="1" ht="15.75">
      <c r="A126" s="45"/>
      <c r="B126" s="37"/>
      <c r="C126" s="14"/>
      <c r="D126" s="28"/>
      <c r="E126" s="46"/>
      <c r="F126" s="60"/>
      <c r="G126" s="26"/>
      <c r="I126" s="26"/>
      <c r="K126" s="26"/>
      <c r="M126" s="26"/>
      <c r="O126" s="26"/>
      <c r="Q126" s="26"/>
      <c r="S126" s="26"/>
    </row>
    <row r="127" spans="1:6" s="21" customFormat="1" ht="15.75">
      <c r="A127" s="45"/>
      <c r="B127" s="25"/>
      <c r="C127" s="14"/>
      <c r="D127" s="28"/>
      <c r="E127" s="46"/>
      <c r="F127" s="58"/>
    </row>
    <row r="128" spans="1:6" s="21" customFormat="1" ht="15.75">
      <c r="A128" s="45"/>
      <c r="B128" s="25"/>
      <c r="C128" s="14"/>
      <c r="D128" s="28"/>
      <c r="E128" s="46"/>
      <c r="F128" s="58"/>
    </row>
    <row r="129" spans="1:20" s="21" customFormat="1" ht="15.75">
      <c r="A129" s="32"/>
      <c r="B129" s="29"/>
      <c r="C129" s="19"/>
      <c r="D129" s="20"/>
      <c r="E129" s="29"/>
      <c r="F129" s="29"/>
      <c r="T129" s="55"/>
    </row>
    <row r="130" spans="1:6" s="21" customFormat="1" ht="15.75">
      <c r="A130" s="42"/>
      <c r="B130" s="29"/>
      <c r="C130" s="19"/>
      <c r="D130" s="20"/>
      <c r="E130" s="29"/>
      <c r="F130" s="29"/>
    </row>
    <row r="131" spans="1:6" s="21" customFormat="1" ht="15.75">
      <c r="A131" s="20"/>
      <c r="B131" s="29"/>
      <c r="C131" s="19"/>
      <c r="D131" s="20"/>
      <c r="E131" s="29"/>
      <c r="F131" s="29"/>
    </row>
    <row r="132" spans="1:20" s="21" customFormat="1" ht="15.75">
      <c r="A132" s="43"/>
      <c r="B132" s="27"/>
      <c r="C132" s="44"/>
      <c r="D132" s="28"/>
      <c r="E132" s="16"/>
      <c r="F132" s="17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6" s="21" customFormat="1" ht="15.75">
      <c r="A133" s="45"/>
      <c r="B133" s="25"/>
      <c r="C133" s="14"/>
      <c r="D133" s="28"/>
      <c r="E133" s="46"/>
      <c r="F133" s="58"/>
    </row>
    <row r="134" spans="1:6" s="21" customFormat="1" ht="15.75">
      <c r="A134" s="45"/>
      <c r="B134" s="25"/>
      <c r="C134" s="14"/>
      <c r="D134" s="28"/>
      <c r="E134" s="46"/>
      <c r="F134" s="58"/>
    </row>
    <row r="135" spans="1:6" s="21" customFormat="1" ht="15.75">
      <c r="A135" s="45"/>
      <c r="B135" s="25"/>
      <c r="C135" s="14"/>
      <c r="D135" s="28"/>
      <c r="E135" s="46"/>
      <c r="F135" s="58"/>
    </row>
    <row r="136" spans="1:6" s="21" customFormat="1" ht="15.75">
      <c r="A136" s="32"/>
      <c r="B136" s="29"/>
      <c r="C136" s="19"/>
      <c r="D136" s="20"/>
      <c r="E136" s="29"/>
      <c r="F136" s="29"/>
    </row>
    <row r="137" spans="1:6" s="21" customFormat="1" ht="15.75">
      <c r="A137" s="42"/>
      <c r="B137" s="29"/>
      <c r="C137" s="19"/>
      <c r="D137" s="20"/>
      <c r="E137" s="29"/>
      <c r="F137" s="29"/>
    </row>
    <row r="138" spans="1:6" ht="15.75">
      <c r="A138" s="20"/>
      <c r="B138" s="29"/>
      <c r="C138" s="19"/>
      <c r="D138" s="20"/>
      <c r="E138" s="29"/>
      <c r="F138" s="29"/>
    </row>
    <row r="139" spans="1:20" ht="15.75">
      <c r="A139" s="43"/>
      <c r="B139" s="27"/>
      <c r="C139" s="44"/>
      <c r="D139" s="36"/>
      <c r="E139" s="16"/>
      <c r="F139" s="1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6" ht="15.75">
      <c r="A140" s="43"/>
      <c r="B140" s="27"/>
      <c r="C140" s="44"/>
      <c r="D140" s="36"/>
      <c r="E140" s="16"/>
      <c r="F140" s="17"/>
    </row>
    <row r="141" spans="1:20" ht="15.75">
      <c r="A141" s="43"/>
      <c r="B141" s="27"/>
      <c r="C141" s="44"/>
      <c r="D141" s="28"/>
      <c r="E141" s="16"/>
      <c r="F141" s="1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6" ht="15.75">
      <c r="A142" s="43"/>
      <c r="B142" s="27"/>
      <c r="C142" s="44"/>
      <c r="D142" s="28"/>
      <c r="E142" s="16"/>
      <c r="F142" s="17"/>
    </row>
    <row r="143" spans="1:20" ht="15.75">
      <c r="A143" s="33"/>
      <c r="B143" s="34"/>
      <c r="C143" s="35"/>
      <c r="D143" s="28"/>
      <c r="E143" s="16"/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6" ht="15.75">
      <c r="A144" s="33"/>
      <c r="B144" s="34"/>
      <c r="C144" s="35"/>
      <c r="D144" s="28"/>
      <c r="E144" s="16"/>
      <c r="F144" s="17"/>
    </row>
    <row r="145" spans="1:20" ht="15.75">
      <c r="A145" s="33"/>
      <c r="B145" s="34"/>
      <c r="C145" s="35"/>
      <c r="D145" s="36"/>
      <c r="E145" s="16"/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6" ht="15.75">
      <c r="A146" s="33"/>
      <c r="B146" s="34"/>
      <c r="C146" s="35"/>
      <c r="D146" s="36"/>
      <c r="E146" s="16"/>
      <c r="F146" s="17"/>
    </row>
    <row r="147" spans="1:20" ht="15.75">
      <c r="A147" s="33"/>
      <c r="B147" s="34"/>
      <c r="C147" s="35"/>
      <c r="D147" s="36"/>
      <c r="E147" s="16"/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6" ht="15.75">
      <c r="A148" s="33"/>
      <c r="B148" s="34"/>
      <c r="C148" s="35"/>
      <c r="D148" s="36"/>
      <c r="E148" s="16"/>
      <c r="F148" s="17"/>
    </row>
    <row r="149" spans="1:20" ht="15.75">
      <c r="A149" s="33"/>
      <c r="B149" s="34"/>
      <c r="C149" s="35"/>
      <c r="D149" s="36"/>
      <c r="E149" s="16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6" ht="15.75">
      <c r="A150" s="33"/>
      <c r="B150" s="34"/>
      <c r="C150" s="35"/>
      <c r="D150" s="36"/>
      <c r="E150" s="16"/>
      <c r="F150" s="17"/>
    </row>
    <row r="151" spans="1:20" ht="15.75">
      <c r="A151" s="33"/>
      <c r="B151" s="34"/>
      <c r="C151" s="35"/>
      <c r="D151" s="28"/>
      <c r="E151" s="16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6" ht="15.75">
      <c r="A152" s="33"/>
      <c r="B152" s="34"/>
      <c r="C152" s="35"/>
      <c r="D152" s="28"/>
      <c r="E152" s="16"/>
      <c r="F152" s="17"/>
    </row>
    <row r="153" spans="1:20" ht="15.75">
      <c r="A153" s="33"/>
      <c r="B153" s="34"/>
      <c r="C153" s="35"/>
      <c r="D153" s="36"/>
      <c r="E153" s="16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6" ht="15.75">
      <c r="A154" s="33"/>
      <c r="B154" s="34"/>
      <c r="C154" s="35"/>
      <c r="D154" s="36"/>
      <c r="E154" s="16"/>
      <c r="F154" s="17"/>
    </row>
    <row r="155" spans="1:20" ht="15.75">
      <c r="A155" s="33"/>
      <c r="B155" s="34"/>
      <c r="C155" s="35"/>
      <c r="D155" s="28"/>
      <c r="E155" s="16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6" ht="15.75">
      <c r="A156" s="33"/>
      <c r="B156" s="34"/>
      <c r="C156" s="35"/>
      <c r="D156" s="28"/>
      <c r="E156" s="16"/>
      <c r="F156" s="17"/>
    </row>
    <row r="157" spans="1:20" ht="15.75">
      <c r="A157" s="33"/>
      <c r="B157" s="34"/>
      <c r="C157" s="35"/>
      <c r="D157" s="28"/>
      <c r="E157" s="16"/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6" ht="15.75">
      <c r="A158" s="33"/>
      <c r="B158" s="34"/>
      <c r="C158" s="35"/>
      <c r="D158" s="28"/>
      <c r="E158" s="16"/>
      <c r="F158" s="17"/>
    </row>
    <row r="159" spans="1:20" ht="15.75">
      <c r="A159" s="33"/>
      <c r="B159" s="34"/>
      <c r="C159" s="35"/>
      <c r="D159" s="28"/>
      <c r="E159" s="16"/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6" ht="15.75">
      <c r="A160" s="33"/>
      <c r="B160" s="34"/>
      <c r="C160" s="35"/>
      <c r="D160" s="28"/>
      <c r="E160" s="16"/>
      <c r="F160" s="17"/>
    </row>
    <row r="161" spans="1:20" ht="15.75">
      <c r="A161" s="33"/>
      <c r="B161" s="34"/>
      <c r="C161" s="35"/>
      <c r="D161" s="28"/>
      <c r="E161" s="16"/>
      <c r="F161" s="1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19" ht="15.75">
      <c r="A162" s="38"/>
      <c r="B162" s="37"/>
      <c r="C162" s="39"/>
      <c r="D162" s="40"/>
      <c r="E162" s="41"/>
      <c r="F162" s="55"/>
      <c r="G162" s="55"/>
      <c r="I162" s="55"/>
      <c r="K162" s="55"/>
      <c r="M162" s="55"/>
      <c r="O162" s="55"/>
      <c r="Q162" s="55"/>
      <c r="S162" s="55"/>
    </row>
    <row r="163" spans="1:6" ht="15.75">
      <c r="A163" s="38"/>
      <c r="B163" s="37"/>
      <c r="C163" s="39"/>
      <c r="D163" s="40"/>
      <c r="E163" s="41"/>
      <c r="F163" s="56"/>
    </row>
    <row r="164" spans="1:19" ht="15.75">
      <c r="A164" s="38"/>
      <c r="B164" s="37"/>
      <c r="C164" s="39"/>
      <c r="D164" s="40"/>
      <c r="E164" s="41"/>
      <c r="F164" s="57"/>
      <c r="G164" s="26"/>
      <c r="I164" s="26"/>
      <c r="K164" s="26"/>
      <c r="M164" s="26"/>
      <c r="O164" s="26"/>
      <c r="Q164" s="26"/>
      <c r="S164" s="26"/>
    </row>
    <row r="165" spans="1:6" ht="15.75">
      <c r="A165" s="38"/>
      <c r="B165" s="37"/>
      <c r="C165" s="39"/>
      <c r="D165" s="40"/>
      <c r="E165" s="41"/>
      <c r="F165" s="56"/>
    </row>
    <row r="166" spans="1:6" ht="15.75">
      <c r="A166" s="38"/>
      <c r="B166" s="37"/>
      <c r="C166" s="39"/>
      <c r="D166" s="40"/>
      <c r="E166" s="41"/>
      <c r="F166" s="56"/>
    </row>
    <row r="167" spans="1:6" ht="15.75">
      <c r="A167" s="32"/>
      <c r="B167" s="29"/>
      <c r="C167" s="19"/>
      <c r="D167" s="20"/>
      <c r="E167" s="29"/>
      <c r="F167" s="29"/>
    </row>
    <row r="168" spans="1:6" ht="15.75">
      <c r="A168" s="42"/>
      <c r="B168" s="29"/>
      <c r="C168" s="19"/>
      <c r="D168" s="20"/>
      <c r="E168" s="29"/>
      <c r="F168" s="29"/>
    </row>
    <row r="169" spans="1:6" ht="15.75">
      <c r="A169" s="20"/>
      <c r="B169" s="29"/>
      <c r="C169" s="19"/>
      <c r="D169" s="20"/>
      <c r="E169" s="29"/>
      <c r="F169" s="29"/>
    </row>
    <row r="170" spans="1:20" ht="15.75">
      <c r="A170" s="47"/>
      <c r="B170" s="48"/>
      <c r="C170" s="49"/>
      <c r="D170" s="36"/>
      <c r="E170" s="16"/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6" ht="15.75">
      <c r="A171" s="47"/>
      <c r="B171" s="48"/>
      <c r="C171" s="49"/>
      <c r="D171" s="36"/>
      <c r="E171" s="16"/>
      <c r="F171" s="17"/>
    </row>
    <row r="172" spans="1:20" ht="15.75">
      <c r="A172" s="47"/>
      <c r="B172" s="48"/>
      <c r="C172" s="49"/>
      <c r="D172" s="36"/>
      <c r="E172" s="16"/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6" ht="15.75">
      <c r="A173" s="47"/>
      <c r="B173" s="48"/>
      <c r="C173" s="49"/>
      <c r="D173" s="36"/>
      <c r="E173" s="16"/>
      <c r="F173" s="17"/>
    </row>
    <row r="174" spans="1:20" ht="15.75">
      <c r="A174" s="47"/>
      <c r="B174" s="48"/>
      <c r="C174" s="49"/>
      <c r="D174" s="28"/>
      <c r="E174" s="16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6" ht="15.75">
      <c r="A175" s="47"/>
      <c r="B175" s="48"/>
      <c r="C175" s="49"/>
      <c r="D175" s="28"/>
      <c r="E175" s="16"/>
      <c r="F175" s="17"/>
    </row>
    <row r="176" spans="1:20" ht="15.75">
      <c r="A176" s="47"/>
      <c r="B176" s="48"/>
      <c r="C176" s="49"/>
      <c r="D176" s="50"/>
      <c r="E176" s="16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6" ht="15.75">
      <c r="A177" s="47"/>
      <c r="B177" s="48"/>
      <c r="C177" s="49"/>
      <c r="D177" s="50"/>
      <c r="E177" s="16"/>
      <c r="F177" s="17"/>
    </row>
    <row r="178" spans="1:20" ht="15.75">
      <c r="A178" s="47"/>
      <c r="B178" s="48"/>
      <c r="C178" s="49"/>
      <c r="D178" s="50"/>
      <c r="E178" s="16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6" ht="15.75">
      <c r="A179" s="47"/>
      <c r="B179" s="48"/>
      <c r="C179" s="49"/>
      <c r="D179" s="50"/>
      <c r="E179" s="16"/>
      <c r="F179" s="17"/>
    </row>
    <row r="180" spans="1:20" ht="15.75">
      <c r="A180" s="47"/>
      <c r="B180" s="48"/>
      <c r="C180" s="49"/>
      <c r="D180" s="50"/>
      <c r="E180" s="16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6" ht="15.75">
      <c r="A181" s="47"/>
      <c r="B181" s="48"/>
      <c r="C181" s="49"/>
      <c r="D181" s="50"/>
      <c r="E181" s="16"/>
      <c r="F181" s="17"/>
    </row>
    <row r="182" spans="1:20" ht="15.75">
      <c r="A182" s="47"/>
      <c r="B182" s="48"/>
      <c r="C182" s="49"/>
      <c r="D182" s="50"/>
      <c r="E182" s="16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6" ht="15.75">
      <c r="A183" s="47"/>
      <c r="B183" s="48"/>
      <c r="C183" s="49"/>
      <c r="D183" s="50"/>
      <c r="E183" s="16"/>
      <c r="F183" s="17"/>
    </row>
    <row r="184" spans="1:20" ht="15.75">
      <c r="A184" s="47"/>
      <c r="B184" s="48"/>
      <c r="C184" s="49"/>
      <c r="D184" s="50"/>
      <c r="E184" s="16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6" ht="15.75">
      <c r="A185" s="47"/>
      <c r="B185" s="48"/>
      <c r="C185" s="49"/>
      <c r="D185" s="50"/>
      <c r="E185" s="16"/>
      <c r="F185" s="17"/>
    </row>
    <row r="186" spans="1:20" ht="15.75">
      <c r="A186" s="47"/>
      <c r="B186" s="48"/>
      <c r="C186" s="49"/>
      <c r="D186" s="28"/>
      <c r="E186" s="16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6" ht="15.75">
      <c r="A187" s="47"/>
      <c r="B187" s="48"/>
      <c r="C187" s="49"/>
      <c r="D187" s="28"/>
      <c r="E187" s="16"/>
      <c r="F187" s="17"/>
    </row>
    <row r="188" spans="1:20" ht="15.75">
      <c r="A188" s="47"/>
      <c r="B188" s="48"/>
      <c r="C188" s="49"/>
      <c r="D188" s="28"/>
      <c r="E188" s="16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6" ht="15.75">
      <c r="A189" s="47"/>
      <c r="B189" s="48"/>
      <c r="C189" s="49"/>
      <c r="D189" s="28"/>
      <c r="E189" s="16"/>
      <c r="F189" s="17"/>
    </row>
    <row r="190" spans="1:20" ht="15.75">
      <c r="A190" s="47"/>
      <c r="B190" s="48"/>
      <c r="C190" s="49"/>
      <c r="D190" s="50"/>
      <c r="E190" s="16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6" ht="15.75">
      <c r="A191" s="47"/>
      <c r="B191" s="48"/>
      <c r="C191" s="49"/>
      <c r="D191" s="50"/>
      <c r="E191" s="16"/>
      <c r="F191" s="17"/>
    </row>
    <row r="192" spans="1:20" ht="15.75">
      <c r="A192" s="47"/>
      <c r="B192" s="48"/>
      <c r="C192" s="49"/>
      <c r="D192" s="50"/>
      <c r="E192" s="16"/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6" ht="15.75">
      <c r="A193" s="47"/>
      <c r="B193" s="48"/>
      <c r="C193" s="49"/>
      <c r="D193" s="50"/>
      <c r="E193" s="16"/>
      <c r="F193" s="17"/>
    </row>
    <row r="194" spans="1:20" ht="15.75">
      <c r="A194" s="51"/>
      <c r="B194" s="52"/>
      <c r="C194" s="53"/>
      <c r="D194" s="54"/>
      <c r="E194" s="16"/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6" ht="15.75">
      <c r="A195" s="51"/>
      <c r="B195" s="52"/>
      <c r="C195" s="53"/>
      <c r="D195" s="54"/>
      <c r="E195" s="16"/>
      <c r="F195" s="17"/>
    </row>
    <row r="196" spans="1:20" ht="15.75">
      <c r="A196" s="47"/>
      <c r="B196" s="48"/>
      <c r="C196" s="49"/>
      <c r="D196" s="28"/>
      <c r="E196" s="16"/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6" ht="15.75">
      <c r="A197" s="47"/>
      <c r="B197" s="48"/>
      <c r="C197" s="49"/>
      <c r="D197" s="28"/>
      <c r="E197" s="16"/>
      <c r="F197" s="17"/>
    </row>
    <row r="198" spans="1:20" ht="15.75">
      <c r="A198" s="47"/>
      <c r="B198" s="48"/>
      <c r="C198" s="49"/>
      <c r="D198" s="28"/>
      <c r="E198" s="16"/>
      <c r="F198" s="1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6" ht="15.75">
      <c r="A199" s="47"/>
      <c r="B199" s="48"/>
      <c r="C199" s="49"/>
      <c r="D199" s="28"/>
      <c r="E199" s="16"/>
      <c r="F199" s="17"/>
    </row>
    <row r="200" spans="1:20" ht="15.75">
      <c r="A200" s="47"/>
      <c r="B200" s="48"/>
      <c r="C200" s="49"/>
      <c r="D200" s="28"/>
      <c r="E200" s="16"/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6" ht="15.75">
      <c r="A201" s="47"/>
      <c r="B201" s="48"/>
      <c r="C201" s="49"/>
      <c r="D201" s="28"/>
      <c r="E201" s="16"/>
      <c r="F201" s="17"/>
    </row>
    <row r="202" spans="1:20" ht="15.75">
      <c r="A202" s="47"/>
      <c r="B202" s="48"/>
      <c r="C202" s="49"/>
      <c r="D202" s="28"/>
      <c r="E202" s="16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6" ht="15.75">
      <c r="A203" s="47"/>
      <c r="B203" s="48"/>
      <c r="C203" s="49"/>
      <c r="D203" s="28"/>
      <c r="E203" s="16"/>
      <c r="F203" s="17"/>
    </row>
    <row r="204" spans="1:20" ht="15.75">
      <c r="A204" s="47"/>
      <c r="B204" s="48"/>
      <c r="C204" s="49"/>
      <c r="D204" s="50"/>
      <c r="E204" s="16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6" ht="15.75">
      <c r="A205" s="47"/>
      <c r="B205" s="48"/>
      <c r="C205" s="49"/>
      <c r="D205" s="50"/>
      <c r="E205" s="16"/>
      <c r="F205" s="17"/>
    </row>
    <row r="206" spans="1:20" ht="15.75">
      <c r="A206" s="51"/>
      <c r="B206" s="52"/>
      <c r="C206" s="53"/>
      <c r="D206" s="28"/>
      <c r="E206" s="16"/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6" ht="15.75">
      <c r="A207" s="51"/>
      <c r="B207" s="52"/>
      <c r="C207" s="53"/>
      <c r="D207" s="28"/>
      <c r="E207" s="16"/>
      <c r="F207" s="17"/>
    </row>
    <row r="208" spans="1:20" ht="15.75">
      <c r="A208" s="51"/>
      <c r="B208" s="52"/>
      <c r="C208" s="53"/>
      <c r="D208" s="28"/>
      <c r="E208" s="16"/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6" ht="15.75">
      <c r="A209" s="51"/>
      <c r="B209" s="52"/>
      <c r="C209" s="53"/>
      <c r="D209" s="28"/>
      <c r="E209" s="16"/>
      <c r="F209" s="17"/>
    </row>
    <row r="210" spans="1:20" ht="15.75">
      <c r="A210" s="47"/>
      <c r="B210" s="48"/>
      <c r="C210" s="49"/>
      <c r="D210" s="50"/>
      <c r="E210" s="16"/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6" ht="15.75">
      <c r="A211" s="47"/>
      <c r="B211" s="48"/>
      <c r="C211" s="49"/>
      <c r="D211" s="50"/>
      <c r="E211" s="16"/>
      <c r="F211" s="17"/>
    </row>
    <row r="212" spans="1:20" ht="15.75">
      <c r="A212" s="47"/>
      <c r="B212" s="48"/>
      <c r="C212" s="49"/>
      <c r="D212" s="28"/>
      <c r="E212" s="16"/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6" ht="15.75">
      <c r="A213" s="47"/>
      <c r="B213" s="48"/>
      <c r="C213" s="49"/>
      <c r="D213" s="28"/>
      <c r="E213" s="16"/>
      <c r="F213" s="17"/>
    </row>
    <row r="214" spans="1:6" ht="15.75">
      <c r="A214" s="47"/>
      <c r="B214" s="48"/>
      <c r="C214" s="49"/>
      <c r="D214" s="28"/>
      <c r="E214" s="16"/>
      <c r="F214" s="17"/>
    </row>
    <row r="215" spans="1:20" ht="15.75">
      <c r="A215" s="47"/>
      <c r="B215" s="48"/>
      <c r="C215" s="49"/>
      <c r="D215" s="28"/>
      <c r="E215" s="16"/>
      <c r="F215" s="17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6" ht="15.75">
      <c r="A216" s="47"/>
      <c r="B216" s="48"/>
      <c r="C216" s="49"/>
      <c r="D216" s="28"/>
      <c r="E216" s="16"/>
      <c r="F216" s="17"/>
    </row>
    <row r="217" spans="1:20" ht="15.75">
      <c r="A217" s="51"/>
      <c r="B217" s="52"/>
      <c r="C217" s="53"/>
      <c r="D217" s="28"/>
      <c r="E217" s="16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6" ht="15.75">
      <c r="A218" s="51"/>
      <c r="B218" s="52"/>
      <c r="C218" s="53"/>
      <c r="D218" s="28"/>
      <c r="E218" s="16"/>
      <c r="F218" s="17"/>
    </row>
    <row r="219" spans="1:20" ht="15.75">
      <c r="A219" s="47"/>
      <c r="B219" s="48"/>
      <c r="C219" s="49"/>
      <c r="D219" s="28"/>
      <c r="E219" s="16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6" ht="15.75">
      <c r="A220" s="47"/>
      <c r="B220" s="48"/>
      <c r="C220" s="49"/>
      <c r="D220" s="28"/>
      <c r="E220" s="16"/>
      <c r="F220" s="17"/>
    </row>
    <row r="221" spans="1:20" ht="15.75">
      <c r="A221" s="47"/>
      <c r="B221" s="48"/>
      <c r="C221" s="49"/>
      <c r="D221" s="28"/>
      <c r="E221" s="16"/>
      <c r="F221" s="17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6" ht="15.75">
      <c r="A222" s="47"/>
      <c r="B222" s="48"/>
      <c r="C222" s="49"/>
      <c r="D222" s="28"/>
      <c r="E222" s="16"/>
      <c r="F222" s="17"/>
    </row>
    <row r="223" spans="1:20" ht="15.75">
      <c r="A223" s="51"/>
      <c r="B223" s="52"/>
      <c r="C223" s="53"/>
      <c r="D223" s="54"/>
      <c r="E223" s="16"/>
      <c r="F223" s="17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6" ht="15.75">
      <c r="A224" s="51"/>
      <c r="B224" s="52"/>
      <c r="C224" s="53"/>
      <c r="D224" s="54"/>
      <c r="E224" s="16"/>
      <c r="F224" s="17"/>
    </row>
    <row r="225" spans="1:20" ht="15.75">
      <c r="A225" s="47"/>
      <c r="B225" s="48"/>
      <c r="C225" s="49"/>
      <c r="D225" s="28"/>
      <c r="E225" s="16"/>
      <c r="F225" s="17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6" ht="15.75">
      <c r="A226" s="47"/>
      <c r="B226" s="48"/>
      <c r="C226" s="49"/>
      <c r="D226" s="28"/>
      <c r="E226" s="16"/>
      <c r="F226" s="17"/>
    </row>
    <row r="227" spans="1:20" ht="15.75">
      <c r="A227" s="47"/>
      <c r="B227" s="48"/>
      <c r="C227" s="49"/>
      <c r="D227" s="28"/>
      <c r="E227" s="16"/>
      <c r="F227" s="17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19" ht="15.75">
      <c r="A228" s="21"/>
      <c r="B228" s="21"/>
      <c r="C228" s="61"/>
      <c r="D228" s="51"/>
      <c r="E228" s="26"/>
      <c r="F228" s="62"/>
      <c r="G228" s="55"/>
      <c r="I228" s="55"/>
      <c r="K228" s="55"/>
      <c r="M228" s="55"/>
      <c r="O228" s="55"/>
      <c r="Q228" s="55"/>
      <c r="S228" s="55"/>
    </row>
    <row r="229" spans="1:6" ht="15.75">
      <c r="A229" s="21"/>
      <c r="B229" s="21"/>
      <c r="C229" s="61"/>
      <c r="D229" s="51"/>
      <c r="E229" s="26"/>
      <c r="F229" s="21"/>
    </row>
    <row r="230" spans="1:19" ht="15.75">
      <c r="A230" s="21"/>
      <c r="B230" s="37"/>
      <c r="C230" s="61"/>
      <c r="D230" s="51"/>
      <c r="E230" s="26"/>
      <c r="F230" s="22"/>
      <c r="G230" s="26"/>
      <c r="I230" s="26"/>
      <c r="K230" s="26"/>
      <c r="M230" s="26"/>
      <c r="O230" s="26"/>
      <c r="Q230" s="26"/>
      <c r="S230" s="26"/>
    </row>
    <row r="231" spans="1:19" ht="15.75">
      <c r="A231" s="21"/>
      <c r="B231" s="21"/>
      <c r="C231" s="61"/>
      <c r="D231" s="21"/>
      <c r="E231" s="26"/>
      <c r="F231" s="62"/>
      <c r="G231" s="55"/>
      <c r="I231" s="55"/>
      <c r="K231" s="55"/>
      <c r="M231" s="55"/>
      <c r="O231" s="55"/>
      <c r="Q231" s="55"/>
      <c r="S231" s="55"/>
    </row>
    <row r="232" spans="1:6" ht="15.75">
      <c r="A232" s="21"/>
      <c r="B232" s="21"/>
      <c r="C232" s="21"/>
      <c r="D232" s="21"/>
      <c r="E232" s="26"/>
      <c r="F232" s="21"/>
    </row>
    <row r="233" spans="1:19" ht="15.75">
      <c r="A233" s="21"/>
      <c r="B233" s="21"/>
      <c r="C233" s="21"/>
      <c r="D233" s="21"/>
      <c r="E233" s="26"/>
      <c r="F233" s="22"/>
      <c r="G233" s="26"/>
      <c r="I233" s="26"/>
      <c r="K233" s="26"/>
      <c r="M233" s="26"/>
      <c r="O233" s="26"/>
      <c r="Q233" s="26"/>
      <c r="S233" s="26"/>
    </row>
  </sheetData>
  <sheetProtection/>
  <protectedRanges>
    <protectedRange sqref="E55:E62" name="Range1"/>
  </protectedRanges>
  <mergeCells count="4">
    <mergeCell ref="E6:F6"/>
    <mergeCell ref="E7:F7"/>
    <mergeCell ref="E8:F8"/>
    <mergeCell ref="E9:F9"/>
  </mergeCells>
  <printOptions/>
  <pageMargins left="0" right="0" top="0.75" bottom="0.5" header="0.35" footer="0"/>
  <pageSetup horizontalDpi="600" verticalDpi="600" orientation="landscape" paperSize="5" scale="60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2012-08-31T21:25:00Z</cp:lastPrinted>
  <dcterms:created xsi:type="dcterms:W3CDTF">2000-03-01T21:43:43Z</dcterms:created>
  <dcterms:modified xsi:type="dcterms:W3CDTF">2012-08-31T21:25:23Z</dcterms:modified>
  <cp:category/>
  <cp:version/>
  <cp:contentType/>
  <cp:contentStatus/>
</cp:coreProperties>
</file>