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35" activeTab="0"/>
  </bookViews>
  <sheets>
    <sheet name="A" sheetId="1" r:id="rId1"/>
  </sheets>
  <definedNames>
    <definedName name="_xlnm.Print_Area" localSheetId="0">'A'!$A$1:$N$349</definedName>
    <definedName name="_xlnm.Print_Titles" localSheetId="0">'A'!$1:$18</definedName>
    <definedName name="TEST">'A'!$A$1:$N$18</definedName>
  </definedNames>
  <calcPr fullCalcOnLoad="1"/>
</workbook>
</file>

<file path=xl/sharedStrings.xml><?xml version="1.0" encoding="utf-8"?>
<sst xmlns="http://schemas.openxmlformats.org/spreadsheetml/2006/main" count="408" uniqueCount="197">
  <si>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</si>
  <si>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</si>
  <si>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</si>
  <si>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</si>
  <si>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</si>
  <si>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</si>
  <si>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</si>
  <si>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</si>
  <si>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</si>
  <si>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</si>
  <si>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</si>
  <si>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</si>
  <si>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</si>
  <si>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</si>
  <si>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TRAFFIC CONTROL</t>
  </si>
  <si>
    <t>BID OPENING:    JANUARY 18, 2013</t>
  </si>
  <si>
    <t>LIVINGSTON STREET RESURFACING W/UTILITIES</t>
  </si>
  <si>
    <t>ASSESSMENT DISTRICT - 2013</t>
  </si>
  <si>
    <t>STREET ACCOUNT NO. CS53-58260-810358-00-53W1462</t>
  </si>
  <si>
    <t>STORM ACCOUNT NO. ESTM-58270-810381-00-53W1462</t>
  </si>
  <si>
    <t>STORM ACCOUNT NO. CS53-58270-810358-00-53W1462</t>
  </si>
  <si>
    <t>SANITARY ACCOUNT NO. ES01-58275-810332-00-53W1462</t>
  </si>
  <si>
    <t>WATER ACCOUNT NO. EW01-58273-810455-00-53W1462</t>
  </si>
  <si>
    <t>STREET LIGHTS ACCOUNT NO. CS53-58545-810358-00-53W1462</t>
  </si>
  <si>
    <t>CONTRACT NO. 6994</t>
  </si>
  <si>
    <t>===========================================</t>
  </si>
  <si>
    <t>LUMP SUM</t>
  </si>
  <si>
    <t>TRAFFIC CONTROL SIGN - PORTABLE CHANGEABLE MESSAGE</t>
  </si>
  <si>
    <t>DAYS</t>
  </si>
  <si>
    <t>ROOT CUTTING - CURB AND GUTTER(UNDISTRIBUTED)</t>
  </si>
  <si>
    <t>L.F.</t>
  </si>
  <si>
    <t>ROOT CUTTING - SIDEWALK(UNDISTRIBUTED)</t>
  </si>
  <si>
    <t>MOBILIZATION</t>
  </si>
  <si>
    <t>TOPSOIL</t>
  </si>
  <si>
    <t>S.Y.</t>
  </si>
  <si>
    <t>SAWCUT BITUMINOUS PAVEMENT</t>
  </si>
  <si>
    <t>REMOVED CONCRETE PAVEMENT</t>
  </si>
  <si>
    <t>REMOVE CONCRETE SIDEWALK &amp; DRIVE</t>
  </si>
  <si>
    <t>S.F.</t>
  </si>
  <si>
    <t>CLEARING (UNDISTRIBUTED)</t>
  </si>
  <si>
    <t>I.D.</t>
  </si>
  <si>
    <t>GRUBBING (UNDISTRIBUTED)</t>
  </si>
  <si>
    <t>TERRACE SEEDING</t>
  </si>
  <si>
    <t>EROSION MATTING, CLASS I, URBAN TYPE A</t>
  </si>
  <si>
    <t>5 INCH CONCRETE SIDEWALK</t>
  </si>
  <si>
    <t>CURB RAMP DETECTABLE WARNING FIELD</t>
  </si>
  <si>
    <t>ASPHALT DRIVE AND TERRACE - RESURFACING</t>
  </si>
  <si>
    <t>ADJUST VALVE CASTING METHOD #1</t>
  </si>
  <si>
    <t>EACH</t>
  </si>
  <si>
    <t>REMOVE AND REPLACE CURB AND GUTTER, MACHINE PLACED MORE THAN 100 CONTINUOUS FEET - RESURFACING</t>
  </si>
  <si>
    <t>REMOVE AND REPLACE CURB AND GUTTER, HAND PLACED - RESURFACING</t>
  </si>
  <si>
    <t>REMOVE AND REPLACE 5" THICK CONCRETE SIDEWALK - RESURFACING</t>
  </si>
  <si>
    <t>REMOVE &amp; REPLACE 7" THICK SIDEWALK AND DRIVEWAY - RESURFACING</t>
  </si>
  <si>
    <t xml:space="preserve">PAVEMENT MARKING PAINT, LINE, 4-INCH </t>
  </si>
  <si>
    <t>PAVEMENT MARKING PAINT, CROSSWALK, 6-INCH</t>
  </si>
  <si>
    <t>PAVEMENT MARKING PAINT, STOP LINE, 24-INCH</t>
  </si>
  <si>
    <t>PAVEMENT MARKING PAINT, SYMBOL, BIKE LANE</t>
  </si>
  <si>
    <t>PAVEMENT MARKING REMOVAL, 4-INCH</t>
  </si>
  <si>
    <t>PAVEMENT MARKING REMOVAL, SYMBOL, ARROW</t>
  </si>
  <si>
    <t>PAVEMENT MARKING REMOVAL, SYMBOL, WORD</t>
  </si>
  <si>
    <t xml:space="preserve">TEMPORARY PAVEMENT MARKING TAPE, REMOVABLE, REFLECTIVE, LINE, 4-INCH </t>
  </si>
  <si>
    <t>TEMPORARY PAVEMENT MARKING TAPE, REMOVABLE, REFLECTIVE, SYMBOL, BIKE LANE</t>
  </si>
  <si>
    <t>EXCAVATION, HAULING AND DISPOSAL OF CONTAMINATED SOIL</t>
  </si>
  <si>
    <t>TON</t>
  </si>
  <si>
    <t>TEMPORARY PRECAST BARRIER CONTRACTOR FURNISHED, CONTRACTOR DELIVERED, CONTRACTOR INSTALLED, CONTRACTOR REMOVED</t>
  </si>
  <si>
    <t>=</t>
  </si>
  <si>
    <t>SUBTOTALS</t>
  </si>
  <si>
    <t>============================================</t>
  </si>
  <si>
    <t>EXCAVATION CUT</t>
  </si>
  <si>
    <t>C.Y.</t>
  </si>
  <si>
    <t>BREAKER RUN</t>
  </si>
  <si>
    <t>CLEAR STONE</t>
  </si>
  <si>
    <t>EROSION CONTROL PLAN &amp; IMPLEMENTATION</t>
  </si>
  <si>
    <t>EROSION CONTROL INSPECTION</t>
  </si>
  <si>
    <t>CONSTRUCTION ENTRANCE</t>
  </si>
  <si>
    <t>STREET CONSTRUCTION ENTRANCE BERM</t>
  </si>
  <si>
    <t>STREET SWEEPING</t>
  </si>
  <si>
    <t>INLET PROTECTION TYPE C - COMPLETE (UNDISTRIBUTED)</t>
  </si>
  <si>
    <t>INLET PROTECTION TYPE D HYBRID - PROVIDE &amp; INSTALL</t>
  </si>
  <si>
    <t>INLET PROTECTION TYPE D- MAINTAIN</t>
  </si>
  <si>
    <t>INLET PROTECTION TYPE D - REMOVE</t>
  </si>
  <si>
    <t>CRUSHED AGGREGATE BASE COURSE, GRADATION 1</t>
  </si>
  <si>
    <t xml:space="preserve">CRUSHED AGGREGATE BASE COURSE, GRADATION 2 OR 3 </t>
  </si>
  <si>
    <t>HMA PAVEMENT, TYPE  E-1</t>
  </si>
  <si>
    <t>TACK COAT</t>
  </si>
  <si>
    <t>GAL</t>
  </si>
  <si>
    <t>ADJUST SEWER ACCESS STRUCTURE CASTING - RESURFACING</t>
  </si>
  <si>
    <t>ADJUST INLET - RESURFACING TYPE H</t>
  </si>
  <si>
    <t>12 INCH STORM SEWER PIPE</t>
  </si>
  <si>
    <t>12 INCH RCP STORM SEWER PIPE</t>
  </si>
  <si>
    <t>TYPE H INLET</t>
  </si>
  <si>
    <t>SADDLED INLET TYPE I</t>
  </si>
  <si>
    <t>TRAFFIC CONTROL FOR STORM SEWER INSTALLATION</t>
  </si>
  <si>
    <t>MOBILIZATION FOR STORM SEWER INSTALLATION</t>
  </si>
  <si>
    <t>RIPRAP FILTER FABRIC, TYPE HR</t>
  </si>
  <si>
    <t>REMOVE SEWER ACCESS STRUCTURE</t>
  </si>
  <si>
    <t>REMOVE CATCHBASIN</t>
  </si>
  <si>
    <t>REMOVE INLET</t>
  </si>
  <si>
    <t>REMOVE PIPE</t>
  </si>
  <si>
    <t>PIPE PLUG STORM</t>
  </si>
  <si>
    <t>SELECT BACKFILL FOR STORM SEWER</t>
  </si>
  <si>
    <t>T.F.</t>
  </si>
  <si>
    <t>18 INCH RCP STORM SEWER PIPE</t>
  </si>
  <si>
    <t>24 INCH RCP STORM SEWER PIPE</t>
  </si>
  <si>
    <t>54 INCH RCP STORM SEWER PIPE</t>
  </si>
  <si>
    <t>14 INCH X 23 INCH HERCP STORM SEWER PIPE</t>
  </si>
  <si>
    <t>CONCRETE COLLAR</t>
  </si>
  <si>
    <t>3'X3' STORM SAS</t>
  </si>
  <si>
    <t>5'X5' STORM SAS</t>
  </si>
  <si>
    <t>6'X6' STORM SAS</t>
  </si>
  <si>
    <t>STORM SEWER TAP</t>
  </si>
  <si>
    <t>CONCRETE SUPPORTS</t>
  </si>
  <si>
    <t>STORM CONTROL PLAN &amp; IMPLEMENTATION</t>
  </si>
  <si>
    <t>PRIVATE STORM CONNECT, TYPE 1</t>
  </si>
  <si>
    <t>=============================================</t>
  </si>
  <si>
    <t>TRAFFIC CONTROL FOR SANITARY SEWER CONSTRUCTION</t>
  </si>
  <si>
    <t>MOBILIZATION FOR SANITARY SEWER CONSTRUCTION</t>
  </si>
  <si>
    <t>REMOVE PIPE  (SANITARY)</t>
  </si>
  <si>
    <t>PIPE PLUG SANITARY</t>
  </si>
  <si>
    <t>ADJUST SEWER ACCESS STRUCTURE</t>
  </si>
  <si>
    <t>RECONSTRUCT BENCH &amp; FLOWLINES</t>
  </si>
  <si>
    <t>SELECT FILL FOR SANITARY SEWER MAIN</t>
  </si>
  <si>
    <t>8" PVC SANITARY LATERAL SDR-35</t>
  </si>
  <si>
    <t>10" PVC SANITARY SEWER PIPE SDR-35</t>
  </si>
  <si>
    <t>15" PVC SANITARY SEWER PIPE SDR-35</t>
  </si>
  <si>
    <t>SANITARY SEWER LATERAL SDR-35</t>
  </si>
  <si>
    <t>RECONNECT SANITARY LATERAL</t>
  </si>
  <si>
    <t>COMPRESSION COUPLING</t>
  </si>
  <si>
    <t>WASTEWATER CONTROL</t>
  </si>
  <si>
    <t>SEWER ELECTRONIC MARKERS</t>
  </si>
  <si>
    <t>FOUR FOOT DIAMETER SAS</t>
  </si>
  <si>
    <t>FIVE FOOT DIAMETER SAS</t>
  </si>
  <si>
    <t>INTERNAL CHIMNEY SEALS</t>
  </si>
  <si>
    <t>CLEANOUT (UNDISTRIBUTED)</t>
  </si>
  <si>
    <t>INSIDE DROP</t>
  </si>
  <si>
    <t>V.F.</t>
  </si>
  <si>
    <t>SANITARY SEWER TAP</t>
  </si>
  <si>
    <t xml:space="preserve">UTILITY LINE OPENING </t>
  </si>
  <si>
    <t>WASTEWATER CONTROL - HEAVY FLOW</t>
  </si>
  <si>
    <t xml:space="preserve">TRAFFIC CONTROL FOR WATER MAIN INSTALLATION  </t>
  </si>
  <si>
    <t>MOBILIZATION FOR WATER MAIN INSTALLATION</t>
  </si>
  <si>
    <t xml:space="preserve">FURNISH AND INSTALL 4 INCH PIPE &amp; FITTINGS </t>
  </si>
  <si>
    <t xml:space="preserve">FURNISH AND INSTALL 6 INCH PIPE &amp; FITTINGS </t>
  </si>
  <si>
    <t xml:space="preserve">FURNISH AND INSTALL 8 INCH PIPE &amp; FITTINGS </t>
  </si>
  <si>
    <t xml:space="preserve">FURNISH AND INSTALL 10 INCH PIPE &amp; FITTINGS </t>
  </si>
  <si>
    <t xml:space="preserve">FURNISH AND INSTALL 20 INCH PIPE &amp; FITTINGS </t>
  </si>
  <si>
    <t xml:space="preserve">CUT-IN CONNECTION </t>
  </si>
  <si>
    <t xml:space="preserve">FURNISH AND INSTALL HYDRANT </t>
  </si>
  <si>
    <t xml:space="preserve">SELECT FILL - SAND FOR WATER </t>
  </si>
  <si>
    <t>UNDERCUT</t>
  </si>
  <si>
    <t xml:space="preserve">FURNISH AND INSTALL STYROFOAM </t>
  </si>
  <si>
    <t xml:space="preserve">CUT OFF EXISTING WATER MAIN </t>
  </si>
  <si>
    <t xml:space="preserve">ABANDON WATER VALVE BOX </t>
  </si>
  <si>
    <t xml:space="preserve">ABANDON HYDRANT </t>
  </si>
  <si>
    <t xml:space="preserve">ABANDON WATER VALVE ACCESS STRUCTURE </t>
  </si>
  <si>
    <t xml:space="preserve">ADJUST WATER VALVE BOX </t>
  </si>
  <si>
    <t>FURNISH AND INSTALL 4 INCH VALVE</t>
  </si>
  <si>
    <t>FURNISH AND INSTALL 6 INCH VALVE</t>
  </si>
  <si>
    <t>FURNISH AND INSTALL 10 INCH VALVE</t>
  </si>
  <si>
    <t>FURNISH AND INSTALL 20 INCH VALVE</t>
  </si>
  <si>
    <t>EXTEND AND RECONNECT SERVICE LATERAL - 1 INCH</t>
  </si>
  <si>
    <t>RECONNECT / DISCONNECT SERVICE LATERAL - 1 INCH</t>
  </si>
  <si>
    <t>REPLACE COPPER SERVICE LATERAL</t>
  </si>
  <si>
    <t>PIPE PLUG FOR WATER MAIN INSTALLATION</t>
  </si>
  <si>
    <t>FURNISH EXCAVATION AND DITCH FOR LIVE TAP</t>
  </si>
  <si>
    <t>SPECIAL TREATMENT FOR SERVICES PLACED BELOW STORM PIPE</t>
  </si>
  <si>
    <t>24" RCP STANDPIPE WITH OPEN IN BELL GRATE</t>
  </si>
  <si>
    <t xml:space="preserve">STORM ACCOUNT NO. CS53-58270-810381-00-53W1462 (34%)                                                                                                                                                                        </t>
  </si>
  <si>
    <t xml:space="preserve">SANITARY ACCOUNT NO. ES01-58275-810332-00-53W1462 (33%)                                                                                        </t>
  </si>
  <si>
    <t>WATER ACCOUNT NO. EW01-58273-810455-00-53W1462 (33%)</t>
  </si>
  <si>
    <t>================================================</t>
  </si>
  <si>
    <t>TYPE II DEWATERING</t>
  </si>
  <si>
    <t xml:space="preserve">STORM ACCOUNT NO. CS53-58270-810381-00-53W1462 (45%)                                      </t>
  </si>
  <si>
    <t>SANITARY ACCOUNT NO. ES01-58275-810332-00-53W1462 (45%)</t>
  </si>
  <si>
    <t>WATER ACCOUNT NO. EW01-58273-810455-00-53W1462 (10%)</t>
  </si>
  <si>
    <t>UTILITY TRENCH PATCH TYPE III</t>
  </si>
  <si>
    <t>==================================================</t>
  </si>
  <si>
    <t xml:space="preserve">FURNISH &amp; INSTALL 3 INCH PVC (SCHEDULE 80) CONDUIT </t>
  </si>
  <si>
    <t>FURNISH &amp; INSTALL 3 INCH PVC (SCHEDULE 40) CONDUIT</t>
  </si>
  <si>
    <t>FURNISH &amp; INSTALL 2 INCH PVC (SCHEDULE 80) CONDUIT</t>
  </si>
  <si>
    <t>FURNISH &amp; INSTALL 2 INCH PVC (SCHEDULE 40) CONDUIT</t>
  </si>
  <si>
    <t>GOPHER RACEWAY FOR ELECTRICAL CONDUIT OR CABLE-IN-DUCT</t>
  </si>
  <si>
    <t>ELECTRICAL TRENCH</t>
  </si>
  <si>
    <t>CONSTRUCT ELECTRICAL HANDHOLE TYPE 1</t>
  </si>
  <si>
    <t>CONTRACT TOTALS</t>
  </si>
  <si>
    <t>CAPITOL UNDERGROUND,</t>
  </si>
  <si>
    <t>INC.</t>
  </si>
  <si>
    <t>S &amp; L</t>
  </si>
  <si>
    <t>UNDERGROUND</t>
  </si>
  <si>
    <t>&amp; TRUCKING,</t>
  </si>
  <si>
    <t>SPEEDWAY</t>
  </si>
  <si>
    <t>GRAVEL, INC.</t>
  </si>
  <si>
    <t>SAND &amp;</t>
  </si>
  <si>
    <t>R.G. HUSTON</t>
  </si>
  <si>
    <t>CO., INC.</t>
  </si>
  <si>
    <t>PARISI</t>
  </si>
  <si>
    <t>CONSTR. CO.,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</si>
</sst>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10">
      <alignment wrapText="1"/>
      <protection/>
    </xf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5" fontId="5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165" fontId="4" fillId="0" borderId="0" xfId="0" applyNumberFormat="1" applyFont="1" applyFill="1" applyAlignment="1" applyProtection="1">
      <alignment vertical="center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fill"/>
    </xf>
    <xf numFmtId="0" fontId="4" fillId="0" borderId="0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left"/>
      <protection/>
    </xf>
    <xf numFmtId="165" fontId="0" fillId="0" borderId="0" xfId="0" applyNumberFormat="1" applyFill="1" applyBorder="1" applyAlignment="1">
      <alignment/>
    </xf>
    <xf numFmtId="166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4" fontId="41" fillId="0" borderId="0" xfId="44" applyFont="1" applyBorder="1" applyAlignment="1" applyProtection="1">
      <alignment/>
      <protection locked="0"/>
    </xf>
    <xf numFmtId="44" fontId="41" fillId="0" borderId="0" xfId="44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61" applyNumberFormat="1" applyFont="1" applyBorder="1" applyAlignment="1" applyProtection="1">
      <alignment horizontal="fill"/>
      <protection/>
    </xf>
    <xf numFmtId="44" fontId="4" fillId="0" borderId="0" xfId="61" applyNumberFormat="1" applyFont="1" applyBorder="1" applyAlignment="1" applyProtection="1">
      <alignment/>
      <protection/>
    </xf>
    <xf numFmtId="7" fontId="4" fillId="0" borderId="0" xfId="61" applyNumberFormat="1" applyFont="1" applyBorder="1" applyAlignment="1" applyProtection="1">
      <alignment/>
      <protection/>
    </xf>
    <xf numFmtId="44" fontId="4" fillId="0" borderId="0" xfId="61" applyNumberFormat="1" applyFont="1" applyFill="1" applyBorder="1" applyAlignment="1" applyProtection="1">
      <alignment/>
      <protection/>
    </xf>
    <xf numFmtId="0" fontId="4" fillId="0" borderId="0" xfId="61" applyNumberFormat="1" applyFont="1" applyFill="1" applyBorder="1" applyAlignment="1" applyProtection="1">
      <alignment horizontal="fill"/>
      <protection/>
    </xf>
    <xf numFmtId="7" fontId="4" fillId="0" borderId="0" xfId="61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>
      <alignment horizontal="fill"/>
    </xf>
    <xf numFmtId="0" fontId="0" fillId="0" borderId="0" xfId="0" applyFill="1" applyBorder="1" applyAlignment="1">
      <alignment/>
    </xf>
    <xf numFmtId="0" fontId="4" fillId="0" borderId="0" xfId="55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55" applyFont="1" applyFill="1" applyBorder="1" applyAlignment="1" applyProtection="1" quotePrefix="1">
      <alignment horizontal="left"/>
      <protection/>
    </xf>
    <xf numFmtId="166" fontId="4" fillId="0" borderId="0" xfId="0" applyNumberFormat="1" applyFont="1" applyBorder="1" applyAlignment="1" applyProtection="1">
      <alignment horizontal="left" vertical="center"/>
      <protection/>
    </xf>
    <xf numFmtId="166" fontId="4" fillId="0" borderId="0" xfId="0" applyNumberFormat="1" applyFont="1" applyFill="1" applyBorder="1" applyAlignment="1" applyProtection="1">
      <alignment horizontal="left" vertical="center"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2" fontId="4" fillId="0" borderId="0" xfId="0" applyNumberFormat="1" applyFont="1" applyFill="1" applyBorder="1" applyAlignment="1" applyProtection="1">
      <alignment horizontal="center" vertical="center"/>
      <protection/>
    </xf>
    <xf numFmtId="2" fontId="4" fillId="0" borderId="0" xfId="0" applyNumberFormat="1" applyFont="1" applyFill="1" applyBorder="1" applyAlignment="1" applyProtection="1" quotePrefix="1">
      <alignment horizontal="left" vertical="center"/>
      <protection/>
    </xf>
    <xf numFmtId="0" fontId="4" fillId="0" borderId="0" xfId="0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TOTAL BID COLUMN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9"/>
  <sheetViews>
    <sheetView tabSelected="1" zoomScale="75" zoomScaleNormal="75" workbookViewId="0" topLeftCell="A1">
      <selection activeCell="F318" sqref="F318"/>
    </sheetView>
  </sheetViews>
  <sheetFormatPr defaultColWidth="9.7109375" defaultRowHeight="12.75"/>
  <cols>
    <col min="1" max="1" width="9.7109375" style="7" customWidth="1"/>
    <col min="2" max="2" width="42.7109375" style="7" customWidth="1"/>
    <col min="3" max="4" width="13.7109375" style="7" customWidth="1"/>
    <col min="5" max="5" width="16.7109375" style="27" customWidth="1"/>
    <col min="6" max="7" width="18.7109375" style="7" customWidth="1"/>
    <col min="8" max="8" width="18.7109375" style="7" hidden="1" customWidth="1"/>
    <col min="9" max="9" width="18.7109375" style="7" customWidth="1"/>
    <col min="10" max="10" width="18.7109375" style="7" hidden="1" customWidth="1"/>
    <col min="11" max="11" width="18.7109375" style="7" customWidth="1"/>
    <col min="12" max="12" width="18.7109375" style="7" hidden="1" customWidth="1"/>
    <col min="13" max="13" width="18.7109375" style="7" customWidth="1"/>
    <col min="14" max="14" width="18.7109375" style="7" hidden="1" customWidth="1"/>
    <col min="15" max="16384" width="9.7109375" style="7" customWidth="1"/>
  </cols>
  <sheetData>
    <row r="1" spans="1:14" s="3" customFormat="1" ht="15" customHeight="1">
      <c r="A1" s="46" t="s">
        <v>16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</row>
    <row r="2" spans="1:14" s="3" customFormat="1" ht="15" customHeight="1">
      <c r="A2" s="26" t="s">
        <v>17</v>
      </c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</row>
    <row r="3" spans="1:14" s="3" customFormat="1" ht="15" customHeight="1">
      <c r="A3" s="26" t="s">
        <v>18</v>
      </c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</row>
    <row r="4" spans="1:14" s="3" customFormat="1" ht="15" customHeight="1">
      <c r="A4" s="47" t="s">
        <v>19</v>
      </c>
      <c r="B4" s="1"/>
      <c r="C4" s="1"/>
      <c r="D4" s="1"/>
      <c r="E4" s="2"/>
      <c r="F4" s="1"/>
      <c r="G4" s="1"/>
      <c r="H4" s="1"/>
      <c r="I4" s="1"/>
      <c r="J4" s="1"/>
      <c r="K4" s="1"/>
      <c r="L4" s="1"/>
      <c r="M4" s="1"/>
      <c r="N4" s="1"/>
    </row>
    <row r="5" spans="1:14" s="3" customFormat="1" ht="15" customHeight="1">
      <c r="A5" s="47" t="s">
        <v>20</v>
      </c>
      <c r="B5" s="1"/>
      <c r="C5" s="1"/>
      <c r="D5" s="1"/>
      <c r="E5" s="2"/>
      <c r="F5" s="1"/>
      <c r="G5" s="1"/>
      <c r="H5" s="1"/>
      <c r="I5" s="1"/>
      <c r="J5" s="1"/>
      <c r="K5" s="1"/>
      <c r="L5" s="1"/>
      <c r="M5" s="1"/>
      <c r="N5" s="1"/>
    </row>
    <row r="6" spans="1:14" s="3" customFormat="1" ht="15" customHeight="1">
      <c r="A6" s="47" t="s">
        <v>21</v>
      </c>
      <c r="B6" s="1"/>
      <c r="C6" s="1"/>
      <c r="D6" s="1"/>
      <c r="E6" s="2"/>
      <c r="F6" s="1"/>
      <c r="G6" s="1"/>
      <c r="H6" s="1"/>
      <c r="I6" s="1"/>
      <c r="J6" s="1"/>
      <c r="K6" s="1"/>
      <c r="L6" s="1"/>
      <c r="M6" s="1"/>
      <c r="N6" s="1"/>
    </row>
    <row r="7" spans="1:14" s="3" customFormat="1" ht="15" customHeight="1">
      <c r="A7" s="47" t="s">
        <v>22</v>
      </c>
      <c r="B7" s="1"/>
      <c r="C7" s="1"/>
      <c r="D7" s="1"/>
      <c r="E7" s="2"/>
      <c r="F7" s="1"/>
      <c r="G7" s="1"/>
      <c r="H7" s="1"/>
      <c r="I7" s="1"/>
      <c r="J7" s="1"/>
      <c r="K7" s="1"/>
      <c r="L7" s="1"/>
      <c r="M7" s="1"/>
      <c r="N7" s="1"/>
    </row>
    <row r="8" spans="1:14" s="3" customFormat="1" ht="15" customHeight="1">
      <c r="A8" s="47" t="s">
        <v>23</v>
      </c>
      <c r="B8" s="1"/>
      <c r="C8" s="1"/>
      <c r="D8" s="1"/>
      <c r="E8" s="2"/>
      <c r="F8" s="1"/>
      <c r="G8" s="1"/>
      <c r="H8" s="1"/>
      <c r="I8" s="1"/>
      <c r="J8" s="1"/>
      <c r="K8" s="1"/>
      <c r="L8" s="1"/>
      <c r="M8" s="1"/>
      <c r="N8" s="1"/>
    </row>
    <row r="9" spans="1:14" s="3" customFormat="1" ht="15" customHeight="1">
      <c r="A9" s="46" t="s">
        <v>24</v>
      </c>
      <c r="B9" s="1"/>
      <c r="C9" s="1"/>
      <c r="D9" s="1"/>
      <c r="E9" s="2"/>
      <c r="F9" s="1"/>
      <c r="G9" s="1"/>
      <c r="H9" s="1"/>
      <c r="I9" s="1"/>
      <c r="J9" s="1"/>
      <c r="K9" s="1"/>
      <c r="L9" s="1"/>
      <c r="M9" s="1"/>
      <c r="N9" s="1"/>
    </row>
    <row r="10" spans="1:14" ht="15" customHeight="1">
      <c r="A10" s="4" t="s">
        <v>15</v>
      </c>
      <c r="B10" s="4"/>
      <c r="C10" s="5"/>
      <c r="D10" s="5"/>
      <c r="E10" s="6"/>
      <c r="F10" s="5"/>
      <c r="G10" s="5"/>
      <c r="H10" s="5"/>
      <c r="I10" s="5"/>
      <c r="J10" s="5"/>
      <c r="K10" s="5"/>
      <c r="L10" s="5"/>
      <c r="M10" s="5"/>
      <c r="N10" s="5"/>
    </row>
    <row r="11" spans="1:14" ht="21.75" customHeight="1">
      <c r="A11" s="4"/>
      <c r="B11" s="4"/>
      <c r="C11" s="4"/>
      <c r="D11" s="4"/>
      <c r="E11" s="55"/>
      <c r="F11" s="55"/>
      <c r="G11" s="9" t="s">
        <v>187</v>
      </c>
      <c r="H11" s="10"/>
      <c r="I11" s="10"/>
      <c r="J11" s="10"/>
      <c r="K11" s="10"/>
      <c r="L11" s="10"/>
      <c r="M11" s="10"/>
      <c r="N11" s="11"/>
    </row>
    <row r="12" spans="1:14" ht="21.75" customHeight="1">
      <c r="A12" s="4"/>
      <c r="B12" s="4"/>
      <c r="C12" s="4"/>
      <c r="D12" s="4"/>
      <c r="E12" s="55"/>
      <c r="F12" s="55"/>
      <c r="G12" s="9" t="s">
        <v>188</v>
      </c>
      <c r="H12" s="10"/>
      <c r="I12" s="10" t="s">
        <v>190</v>
      </c>
      <c r="J12" s="10"/>
      <c r="K12" s="10"/>
      <c r="L12" s="10"/>
      <c r="M12" s="10" t="s">
        <v>195</v>
      </c>
      <c r="N12" s="11"/>
    </row>
    <row r="13" spans="1:14" ht="21.75" customHeight="1">
      <c r="A13" s="4"/>
      <c r="B13" s="4"/>
      <c r="C13" s="4"/>
      <c r="D13" s="4"/>
      <c r="E13" s="55" t="s">
        <v>185</v>
      </c>
      <c r="F13" s="55"/>
      <c r="G13" s="9" t="s">
        <v>189</v>
      </c>
      <c r="H13" s="10"/>
      <c r="I13" s="10" t="s">
        <v>192</v>
      </c>
      <c r="J13" s="10"/>
      <c r="K13" s="10" t="s">
        <v>193</v>
      </c>
      <c r="L13" s="10"/>
      <c r="M13" s="10" t="s">
        <v>196</v>
      </c>
      <c r="N13" s="11"/>
    </row>
    <row r="14" spans="1:14" ht="21.75" customHeight="1">
      <c r="A14" s="4"/>
      <c r="B14" s="4"/>
      <c r="C14" s="10"/>
      <c r="D14" s="10"/>
      <c r="E14" s="55" t="s">
        <v>186</v>
      </c>
      <c r="F14" s="55"/>
      <c r="G14" s="10" t="s">
        <v>186</v>
      </c>
      <c r="H14" s="10"/>
      <c r="I14" s="10" t="s">
        <v>191</v>
      </c>
      <c r="J14" s="10"/>
      <c r="K14" s="10" t="s">
        <v>194</v>
      </c>
      <c r="L14" s="10"/>
      <c r="M14" s="10" t="s">
        <v>186</v>
      </c>
      <c r="N14" s="11"/>
    </row>
    <row r="15" spans="1:14" ht="13.5" customHeight="1">
      <c r="A15" s="4" t="s">
        <v>0</v>
      </c>
      <c r="B15" s="4"/>
      <c r="C15" s="4"/>
      <c r="D15" s="4"/>
      <c r="E15" s="12" t="s">
        <v>1</v>
      </c>
      <c r="F15" s="4" t="s">
        <v>2</v>
      </c>
      <c r="G15" s="12" t="s">
        <v>1</v>
      </c>
      <c r="H15" s="4" t="s">
        <v>2</v>
      </c>
      <c r="I15" s="12" t="s">
        <v>1</v>
      </c>
      <c r="J15" s="4" t="s">
        <v>2</v>
      </c>
      <c r="K15" s="12" t="s">
        <v>1</v>
      </c>
      <c r="L15" s="4" t="s">
        <v>2</v>
      </c>
      <c r="M15" s="12" t="s">
        <v>1</v>
      </c>
      <c r="N15" s="4" t="s">
        <v>2</v>
      </c>
    </row>
    <row r="16" spans="1:14" ht="13.5" customHeight="1">
      <c r="A16" s="4"/>
      <c r="B16" s="4"/>
      <c r="C16" s="10" t="s">
        <v>3</v>
      </c>
      <c r="D16" s="4"/>
      <c r="E16" s="8" t="s">
        <v>4</v>
      </c>
      <c r="F16" s="10" t="s">
        <v>5</v>
      </c>
      <c r="G16" s="8" t="s">
        <v>4</v>
      </c>
      <c r="H16" s="10" t="s">
        <v>5</v>
      </c>
      <c r="I16" s="8" t="s">
        <v>4</v>
      </c>
      <c r="J16" s="10" t="s">
        <v>5</v>
      </c>
      <c r="K16" s="8" t="s">
        <v>4</v>
      </c>
      <c r="L16" s="10" t="s">
        <v>5</v>
      </c>
      <c r="M16" s="8" t="s">
        <v>4</v>
      </c>
      <c r="N16" s="10" t="s">
        <v>5</v>
      </c>
    </row>
    <row r="17" spans="1:14" ht="13.5" customHeight="1">
      <c r="A17" s="10" t="s">
        <v>6</v>
      </c>
      <c r="B17" s="10" t="s">
        <v>7</v>
      </c>
      <c r="C17" s="10" t="s">
        <v>8</v>
      </c>
      <c r="D17" s="10" t="s">
        <v>9</v>
      </c>
      <c r="E17" s="8" t="s">
        <v>10</v>
      </c>
      <c r="F17" s="10" t="s">
        <v>11</v>
      </c>
      <c r="G17" s="8" t="s">
        <v>10</v>
      </c>
      <c r="H17" s="10" t="s">
        <v>11</v>
      </c>
      <c r="I17" s="8" t="s">
        <v>10</v>
      </c>
      <c r="J17" s="10" t="s">
        <v>11</v>
      </c>
      <c r="K17" s="8" t="s">
        <v>10</v>
      </c>
      <c r="L17" s="10" t="s">
        <v>11</v>
      </c>
      <c r="M17" s="8" t="s">
        <v>10</v>
      </c>
      <c r="N17" s="10" t="s">
        <v>11</v>
      </c>
    </row>
    <row r="18" spans="1:14" ht="13.5" customHeight="1">
      <c r="A18" s="4" t="s">
        <v>12</v>
      </c>
      <c r="B18" s="4"/>
      <c r="C18" s="4"/>
      <c r="D18" s="4"/>
      <c r="E18" s="12" t="s">
        <v>1</v>
      </c>
      <c r="F18" s="13" t="s">
        <v>13</v>
      </c>
      <c r="G18" s="12" t="s">
        <v>1</v>
      </c>
      <c r="H18" s="13" t="s">
        <v>13</v>
      </c>
      <c r="I18" s="12" t="s">
        <v>1</v>
      </c>
      <c r="J18" s="13" t="s">
        <v>13</v>
      </c>
      <c r="K18" s="12" t="s">
        <v>1</v>
      </c>
      <c r="L18" s="13" t="s">
        <v>13</v>
      </c>
      <c r="M18" s="12" t="s">
        <v>1</v>
      </c>
      <c r="N18" s="13" t="s">
        <v>13</v>
      </c>
    </row>
    <row r="19" spans="1:14" s="19" customFormat="1" ht="15.75">
      <c r="A19" s="28"/>
      <c r="B19" s="32"/>
      <c r="C19" s="30"/>
      <c r="D19" s="31"/>
      <c r="E19" s="15"/>
      <c r="F19" s="16"/>
      <c r="G19" s="17"/>
      <c r="H19" s="17"/>
      <c r="I19" s="17"/>
      <c r="J19" s="17"/>
      <c r="K19" s="17"/>
      <c r="L19" s="17"/>
      <c r="M19" s="17"/>
      <c r="N19" s="17"/>
    </row>
    <row r="20" spans="1:14" ht="15.75">
      <c r="A20" s="26" t="s">
        <v>18</v>
      </c>
      <c r="B20" s="26"/>
      <c r="C20" s="26"/>
      <c r="D20" s="26"/>
      <c r="E20" s="26"/>
      <c r="F20" s="26"/>
      <c r="G20" s="17"/>
      <c r="H20" s="17"/>
      <c r="I20" s="17"/>
      <c r="J20" s="17"/>
      <c r="K20" s="17"/>
      <c r="L20" s="17"/>
      <c r="M20" s="17"/>
      <c r="N20" s="17"/>
    </row>
    <row r="21" spans="1:14" ht="15.75">
      <c r="A21" s="48" t="s">
        <v>25</v>
      </c>
      <c r="B21" s="26"/>
      <c r="C21" s="26"/>
      <c r="D21" s="26"/>
      <c r="E21" s="26"/>
      <c r="F21" s="26"/>
      <c r="G21" s="17"/>
      <c r="H21" s="17"/>
      <c r="I21" s="17"/>
      <c r="J21" s="17"/>
      <c r="K21" s="17"/>
      <c r="L21" s="17"/>
      <c r="M21" s="17"/>
      <c r="N21" s="17"/>
    </row>
    <row r="22" spans="1:14" ht="15.75">
      <c r="A22" s="26"/>
      <c r="B22" s="26"/>
      <c r="C22" s="26"/>
      <c r="D22" s="26"/>
      <c r="E22" s="26"/>
      <c r="F22" s="26"/>
      <c r="G22" s="17"/>
      <c r="H22" s="17"/>
      <c r="I22" s="17"/>
      <c r="J22" s="17"/>
      <c r="K22" s="17"/>
      <c r="L22" s="17"/>
      <c r="M22" s="17"/>
      <c r="N22" s="17"/>
    </row>
    <row r="23" spans="1:14" ht="15.75">
      <c r="A23" s="49">
        <v>10701</v>
      </c>
      <c r="B23" s="29" t="s">
        <v>14</v>
      </c>
      <c r="C23" s="33">
        <v>1</v>
      </c>
      <c r="D23" s="34" t="s">
        <v>26</v>
      </c>
      <c r="E23" s="17">
        <v>3160</v>
      </c>
      <c r="F23" s="16">
        <f aca="true" t="shared" si="0" ref="F23:F85">ROUND(C23*E23,2)</f>
        <v>3160</v>
      </c>
      <c r="G23" s="17">
        <v>3160</v>
      </c>
      <c r="H23" s="17">
        <f>G23*C23</f>
        <v>3160</v>
      </c>
      <c r="I23" s="17">
        <v>1000</v>
      </c>
      <c r="J23" s="17">
        <f>I23*C23</f>
        <v>1000</v>
      </c>
      <c r="K23" s="17">
        <v>3160</v>
      </c>
      <c r="L23" s="17">
        <f>K23*C23</f>
        <v>3160</v>
      </c>
      <c r="M23" s="17">
        <v>3200</v>
      </c>
      <c r="N23" s="17">
        <f>M23*C23</f>
        <v>3200</v>
      </c>
    </row>
    <row r="24" spans="1:14" ht="15.75">
      <c r="A24" s="49"/>
      <c r="B24" s="29"/>
      <c r="C24" s="33"/>
      <c r="D24" s="34"/>
      <c r="E24" s="17"/>
      <c r="F24" s="16"/>
      <c r="G24" s="17"/>
      <c r="H24" s="17"/>
      <c r="I24" s="17"/>
      <c r="J24" s="17"/>
      <c r="K24" s="17"/>
      <c r="L24" s="17"/>
      <c r="M24" s="17"/>
      <c r="N24" s="17"/>
    </row>
    <row r="25" spans="1:14" ht="47.25">
      <c r="A25" s="49">
        <v>10721</v>
      </c>
      <c r="B25" s="29" t="s">
        <v>27</v>
      </c>
      <c r="C25" s="33">
        <v>20</v>
      </c>
      <c r="D25" s="34" t="s">
        <v>28</v>
      </c>
      <c r="E25" s="17">
        <v>75</v>
      </c>
      <c r="F25" s="16">
        <f t="shared" si="0"/>
        <v>1500</v>
      </c>
      <c r="G25" s="17">
        <v>75</v>
      </c>
      <c r="H25" s="17">
        <f>G25*C25</f>
        <v>1500</v>
      </c>
      <c r="I25" s="17">
        <v>75</v>
      </c>
      <c r="J25" s="17">
        <f>I25*C25</f>
        <v>1500</v>
      </c>
      <c r="K25" s="17">
        <v>75</v>
      </c>
      <c r="L25" s="17">
        <f>K25*C25</f>
        <v>1500</v>
      </c>
      <c r="M25" s="17">
        <v>76</v>
      </c>
      <c r="N25" s="17">
        <f>M25*C25</f>
        <v>1520</v>
      </c>
    </row>
    <row r="26" spans="1:14" ht="15.75">
      <c r="A26" s="49"/>
      <c r="B26" s="29"/>
      <c r="C26" s="33"/>
      <c r="D26" s="34"/>
      <c r="E26" s="17"/>
      <c r="F26" s="16"/>
      <c r="G26" s="17"/>
      <c r="H26" s="17"/>
      <c r="I26" s="17"/>
      <c r="J26" s="17"/>
      <c r="K26" s="17"/>
      <c r="L26" s="17"/>
      <c r="M26" s="17"/>
      <c r="N26" s="17"/>
    </row>
    <row r="27" spans="1:14" ht="31.5">
      <c r="A27" s="49">
        <v>10801</v>
      </c>
      <c r="B27" s="29" t="s">
        <v>29</v>
      </c>
      <c r="C27" s="14">
        <v>100</v>
      </c>
      <c r="D27" s="34" t="s">
        <v>30</v>
      </c>
      <c r="E27" s="17">
        <v>9</v>
      </c>
      <c r="F27" s="16">
        <f t="shared" si="0"/>
        <v>900</v>
      </c>
      <c r="G27" s="17">
        <v>8</v>
      </c>
      <c r="H27" s="17">
        <f>G27*C27</f>
        <v>800</v>
      </c>
      <c r="I27" s="17">
        <v>8</v>
      </c>
      <c r="J27" s="17">
        <f>I27*C27</f>
        <v>800</v>
      </c>
      <c r="K27" s="17">
        <v>14</v>
      </c>
      <c r="L27" s="17">
        <f>K27*C27</f>
        <v>1400</v>
      </c>
      <c r="M27" s="17">
        <v>10.5</v>
      </c>
      <c r="N27" s="17">
        <f>M27*C27</f>
        <v>1050</v>
      </c>
    </row>
    <row r="28" spans="1:14" ht="15.75">
      <c r="A28" s="49"/>
      <c r="B28" s="29"/>
      <c r="C28" s="14"/>
      <c r="D28" s="34"/>
      <c r="E28" s="17"/>
      <c r="F28" s="16"/>
      <c r="G28" s="17"/>
      <c r="H28" s="17"/>
      <c r="I28" s="17"/>
      <c r="J28" s="17"/>
      <c r="K28" s="17"/>
      <c r="L28" s="17"/>
      <c r="M28" s="17"/>
      <c r="N28" s="17"/>
    </row>
    <row r="29" spans="1:14" ht="31.5">
      <c r="A29" s="49">
        <v>10802</v>
      </c>
      <c r="B29" s="29" t="s">
        <v>31</v>
      </c>
      <c r="C29" s="14">
        <v>100</v>
      </c>
      <c r="D29" s="34" t="s">
        <v>30</v>
      </c>
      <c r="E29" s="17">
        <v>9</v>
      </c>
      <c r="F29" s="16">
        <f t="shared" si="0"/>
        <v>900</v>
      </c>
      <c r="G29" s="17">
        <v>8</v>
      </c>
      <c r="H29" s="17">
        <f>G29*C29</f>
        <v>800</v>
      </c>
      <c r="I29" s="17">
        <v>8</v>
      </c>
      <c r="J29" s="17">
        <f>I29*C29</f>
        <v>800</v>
      </c>
      <c r="K29" s="17">
        <v>14</v>
      </c>
      <c r="L29" s="17">
        <f>K29*C29</f>
        <v>1400</v>
      </c>
      <c r="M29" s="17">
        <v>10.5</v>
      </c>
      <c r="N29" s="17">
        <f>M29*C29</f>
        <v>1050</v>
      </c>
    </row>
    <row r="30" spans="1:14" ht="15.75">
      <c r="A30" s="49"/>
      <c r="B30" s="29"/>
      <c r="C30" s="14"/>
      <c r="D30" s="34"/>
      <c r="E30" s="17"/>
      <c r="F30" s="16"/>
      <c r="G30" s="17"/>
      <c r="H30" s="17"/>
      <c r="I30" s="17"/>
      <c r="J30" s="17"/>
      <c r="K30" s="17"/>
      <c r="L30" s="17"/>
      <c r="M30" s="17"/>
      <c r="N30" s="17"/>
    </row>
    <row r="31" spans="1:14" ht="15.75">
      <c r="A31" s="49">
        <v>10911</v>
      </c>
      <c r="B31" s="29" t="s">
        <v>32</v>
      </c>
      <c r="C31" s="33">
        <v>1</v>
      </c>
      <c r="D31" s="34" t="s">
        <v>26</v>
      </c>
      <c r="E31" s="17">
        <v>23000</v>
      </c>
      <c r="F31" s="16">
        <f t="shared" si="0"/>
        <v>23000</v>
      </c>
      <c r="G31" s="17">
        <v>15000</v>
      </c>
      <c r="H31" s="17">
        <f>G31*C31</f>
        <v>15000</v>
      </c>
      <c r="I31" s="17">
        <v>7500</v>
      </c>
      <c r="J31" s="17">
        <f>I31*C31</f>
        <v>7500</v>
      </c>
      <c r="K31" s="17">
        <v>253.92</v>
      </c>
      <c r="L31" s="17">
        <f>K31*C31</f>
        <v>253.92</v>
      </c>
      <c r="M31" s="17">
        <v>20200</v>
      </c>
      <c r="N31" s="17">
        <f>M31*C31</f>
        <v>20200</v>
      </c>
    </row>
    <row r="32" spans="1:14" ht="15.75">
      <c r="A32" s="49"/>
      <c r="B32" s="29"/>
      <c r="C32" s="33"/>
      <c r="D32" s="34"/>
      <c r="E32" s="17"/>
      <c r="F32" s="16"/>
      <c r="G32" s="17"/>
      <c r="H32" s="17"/>
      <c r="I32" s="17"/>
      <c r="J32" s="17"/>
      <c r="K32" s="17"/>
      <c r="L32" s="17"/>
      <c r="M32" s="17"/>
      <c r="N32" s="17"/>
    </row>
    <row r="33" spans="1:14" ht="15.75">
      <c r="A33" s="49">
        <v>20221</v>
      </c>
      <c r="B33" s="29" t="s">
        <v>33</v>
      </c>
      <c r="C33" s="33">
        <v>1300</v>
      </c>
      <c r="D33" s="34" t="s">
        <v>34</v>
      </c>
      <c r="E33" s="17">
        <v>4</v>
      </c>
      <c r="F33" s="16">
        <f t="shared" si="0"/>
        <v>5200</v>
      </c>
      <c r="G33" s="17">
        <v>3</v>
      </c>
      <c r="H33" s="17">
        <f>G33*C33</f>
        <v>3900</v>
      </c>
      <c r="I33" s="17">
        <v>3.5</v>
      </c>
      <c r="J33" s="17">
        <f>I33*C33</f>
        <v>4550</v>
      </c>
      <c r="K33" s="17">
        <v>4</v>
      </c>
      <c r="L33" s="17">
        <f>K33*C33</f>
        <v>5200</v>
      </c>
      <c r="M33" s="17">
        <v>4</v>
      </c>
      <c r="N33" s="17">
        <f>M33*C33</f>
        <v>5200</v>
      </c>
    </row>
    <row r="34" spans="1:14" ht="15.75">
      <c r="A34" s="49"/>
      <c r="B34" s="29"/>
      <c r="C34" s="33"/>
      <c r="D34" s="34"/>
      <c r="E34" s="17"/>
      <c r="F34" s="16"/>
      <c r="G34" s="17"/>
      <c r="H34" s="17"/>
      <c r="I34" s="17"/>
      <c r="J34" s="17"/>
      <c r="K34" s="17"/>
      <c r="L34" s="17"/>
      <c r="M34" s="17"/>
      <c r="N34" s="17"/>
    </row>
    <row r="35" spans="1:14" ht="15.75">
      <c r="A35" s="49">
        <v>20303</v>
      </c>
      <c r="B35" s="29" t="s">
        <v>35</v>
      </c>
      <c r="C35" s="33">
        <v>225</v>
      </c>
      <c r="D35" s="34" t="s">
        <v>30</v>
      </c>
      <c r="E35" s="17">
        <v>2</v>
      </c>
      <c r="F35" s="16">
        <f t="shared" si="0"/>
        <v>450</v>
      </c>
      <c r="G35" s="17">
        <v>1.5</v>
      </c>
      <c r="H35" s="17">
        <f>G35*C35</f>
        <v>337.5</v>
      </c>
      <c r="I35" s="17">
        <v>2</v>
      </c>
      <c r="J35" s="17">
        <f>I35*C35</f>
        <v>450</v>
      </c>
      <c r="K35" s="17">
        <v>2.33</v>
      </c>
      <c r="L35" s="17">
        <f>K35*C35</f>
        <v>524.25</v>
      </c>
      <c r="M35" s="17">
        <v>1.3</v>
      </c>
      <c r="N35" s="17">
        <f>M35*C35</f>
        <v>292.5</v>
      </c>
    </row>
    <row r="36" spans="1:14" ht="15.75">
      <c r="A36" s="49"/>
      <c r="B36" s="29"/>
      <c r="C36" s="33"/>
      <c r="D36" s="34"/>
      <c r="E36" s="17"/>
      <c r="F36" s="16"/>
      <c r="G36" s="17"/>
      <c r="H36" s="17"/>
      <c r="I36" s="17"/>
      <c r="J36" s="17"/>
      <c r="K36" s="17"/>
      <c r="L36" s="17"/>
      <c r="M36" s="17"/>
      <c r="N36" s="17"/>
    </row>
    <row r="37" spans="1:14" ht="15.75">
      <c r="A37" s="49">
        <v>20321</v>
      </c>
      <c r="B37" s="29" t="s">
        <v>36</v>
      </c>
      <c r="C37" s="33">
        <v>100</v>
      </c>
      <c r="D37" s="34" t="s">
        <v>34</v>
      </c>
      <c r="E37" s="17">
        <v>4.2</v>
      </c>
      <c r="F37" s="16">
        <f t="shared" si="0"/>
        <v>420</v>
      </c>
      <c r="G37" s="17">
        <v>8</v>
      </c>
      <c r="H37" s="17">
        <f>G37*C37</f>
        <v>800</v>
      </c>
      <c r="I37" s="17">
        <v>5</v>
      </c>
      <c r="J37" s="17">
        <f>I37*C37</f>
        <v>500</v>
      </c>
      <c r="K37" s="17">
        <v>7.75</v>
      </c>
      <c r="L37" s="17">
        <f>K37*C37</f>
        <v>775</v>
      </c>
      <c r="M37" s="17">
        <v>4.6</v>
      </c>
      <c r="N37" s="17">
        <f>M37*C37</f>
        <v>459.99999999999994</v>
      </c>
    </row>
    <row r="38" spans="1:14" ht="15.75">
      <c r="A38" s="49"/>
      <c r="B38" s="29"/>
      <c r="C38" s="33"/>
      <c r="D38" s="34"/>
      <c r="E38" s="17"/>
      <c r="F38" s="16"/>
      <c r="G38" s="17"/>
      <c r="H38" s="17"/>
      <c r="I38" s="17"/>
      <c r="J38" s="17"/>
      <c r="K38" s="17"/>
      <c r="L38" s="17"/>
      <c r="M38" s="17"/>
      <c r="N38" s="17"/>
    </row>
    <row r="39" spans="1:14" ht="15.75" customHeight="1">
      <c r="A39" s="49">
        <v>20323</v>
      </c>
      <c r="B39" s="29" t="s">
        <v>37</v>
      </c>
      <c r="C39" s="33">
        <v>550</v>
      </c>
      <c r="D39" s="34" t="s">
        <v>38</v>
      </c>
      <c r="E39" s="17">
        <v>1.2</v>
      </c>
      <c r="F39" s="16">
        <f t="shared" si="0"/>
        <v>660</v>
      </c>
      <c r="G39" s="17">
        <v>1.5</v>
      </c>
      <c r="H39" s="17">
        <f>G39*C39</f>
        <v>825</v>
      </c>
      <c r="I39" s="17">
        <v>1.2</v>
      </c>
      <c r="J39" s="17">
        <f>I39*C39</f>
        <v>660</v>
      </c>
      <c r="K39" s="17">
        <v>1.5</v>
      </c>
      <c r="L39" s="17">
        <f>K39*C39</f>
        <v>825</v>
      </c>
      <c r="M39" s="17">
        <v>1.5</v>
      </c>
      <c r="N39" s="17">
        <f>M39*C39</f>
        <v>825</v>
      </c>
    </row>
    <row r="40" spans="1:6" ht="15.75">
      <c r="A40" s="49"/>
      <c r="B40" s="29"/>
      <c r="C40" s="33"/>
      <c r="D40" s="34"/>
      <c r="E40" s="17"/>
      <c r="F40" s="16"/>
    </row>
    <row r="41" spans="1:14" ht="15.75" customHeight="1">
      <c r="A41" s="49">
        <v>20401</v>
      </c>
      <c r="B41" s="29" t="s">
        <v>39</v>
      </c>
      <c r="C41" s="33">
        <v>25</v>
      </c>
      <c r="D41" s="34" t="s">
        <v>40</v>
      </c>
      <c r="E41" s="17">
        <v>25</v>
      </c>
      <c r="F41" s="16">
        <f t="shared" si="0"/>
        <v>625</v>
      </c>
      <c r="G41" s="17">
        <v>35</v>
      </c>
      <c r="H41" s="17">
        <f>G41*C41</f>
        <v>875</v>
      </c>
      <c r="I41" s="17">
        <v>25</v>
      </c>
      <c r="J41" s="17">
        <f>I41*C41</f>
        <v>625</v>
      </c>
      <c r="K41" s="17">
        <v>25</v>
      </c>
      <c r="L41" s="17">
        <f>K41*C41</f>
        <v>625</v>
      </c>
      <c r="M41" s="17">
        <v>1</v>
      </c>
      <c r="N41" s="17">
        <f>M41*C41</f>
        <v>25</v>
      </c>
    </row>
    <row r="42" spans="1:6" ht="15.75">
      <c r="A42" s="49"/>
      <c r="B42" s="29"/>
      <c r="C42" s="33"/>
      <c r="D42" s="34"/>
      <c r="E42" s="17"/>
      <c r="F42" s="16"/>
    </row>
    <row r="43" spans="1:14" ht="15.75">
      <c r="A43" s="49">
        <v>20403</v>
      </c>
      <c r="B43" s="29" t="s">
        <v>41</v>
      </c>
      <c r="C43" s="33">
        <v>25</v>
      </c>
      <c r="D43" s="34" t="s">
        <v>40</v>
      </c>
      <c r="E43" s="17">
        <v>25</v>
      </c>
      <c r="F43" s="16">
        <f t="shared" si="0"/>
        <v>625</v>
      </c>
      <c r="G43" s="17">
        <v>35</v>
      </c>
      <c r="H43" s="17">
        <f>G43*C43</f>
        <v>875</v>
      </c>
      <c r="I43" s="17">
        <v>25</v>
      </c>
      <c r="J43" s="17">
        <f>I43*C43</f>
        <v>625</v>
      </c>
      <c r="K43" s="17">
        <v>25</v>
      </c>
      <c r="L43" s="17">
        <f>K43*C43</f>
        <v>625</v>
      </c>
      <c r="M43" s="17">
        <v>1</v>
      </c>
      <c r="N43" s="17">
        <f>M43*C43</f>
        <v>25</v>
      </c>
    </row>
    <row r="44" spans="1:6" ht="15.75">
      <c r="A44" s="49"/>
      <c r="B44" s="29"/>
      <c r="C44" s="33"/>
      <c r="D44" s="34"/>
      <c r="E44" s="17"/>
      <c r="F44" s="16"/>
    </row>
    <row r="45" spans="1:14" ht="15.75">
      <c r="A45" s="49">
        <v>20701</v>
      </c>
      <c r="B45" s="29" t="s">
        <v>42</v>
      </c>
      <c r="C45" s="33">
        <v>1000</v>
      </c>
      <c r="D45" s="34" t="s">
        <v>34</v>
      </c>
      <c r="E45" s="17">
        <v>1.4</v>
      </c>
      <c r="F45" s="16">
        <f t="shared" si="0"/>
        <v>1400</v>
      </c>
      <c r="G45" s="17">
        <v>1</v>
      </c>
      <c r="H45" s="17">
        <f>G45*C45</f>
        <v>1000</v>
      </c>
      <c r="I45" s="17">
        <v>1.4</v>
      </c>
      <c r="J45" s="17">
        <f>I45*C45</f>
        <v>1400</v>
      </c>
      <c r="K45" s="17">
        <v>1.4</v>
      </c>
      <c r="L45" s="17">
        <f>K45*C45</f>
        <v>1400</v>
      </c>
      <c r="M45" s="17">
        <v>1.8</v>
      </c>
      <c r="N45" s="17">
        <f>M45*C45</f>
        <v>1800</v>
      </c>
    </row>
    <row r="46" spans="1:6" ht="15.75">
      <c r="A46" s="49"/>
      <c r="B46" s="29"/>
      <c r="C46" s="33"/>
      <c r="D46" s="34"/>
      <c r="E46" s="17"/>
      <c r="F46" s="16"/>
    </row>
    <row r="47" spans="1:14" ht="31.5">
      <c r="A47" s="49">
        <v>21062</v>
      </c>
      <c r="B47" s="29" t="s">
        <v>43</v>
      </c>
      <c r="C47" s="14">
        <v>1000</v>
      </c>
      <c r="D47" s="34" t="s">
        <v>34</v>
      </c>
      <c r="E47" s="17">
        <v>1.85</v>
      </c>
      <c r="F47" s="16">
        <f t="shared" si="0"/>
        <v>1850</v>
      </c>
      <c r="G47" s="17">
        <v>1.75</v>
      </c>
      <c r="H47" s="17">
        <f>G47*C47</f>
        <v>1750</v>
      </c>
      <c r="I47" s="17">
        <v>1.85</v>
      </c>
      <c r="J47" s="17">
        <f>I47*C47</f>
        <v>1850</v>
      </c>
      <c r="K47" s="17">
        <v>1.85</v>
      </c>
      <c r="L47" s="17">
        <f>K47*C47</f>
        <v>1850</v>
      </c>
      <c r="M47" s="17">
        <v>2</v>
      </c>
      <c r="N47" s="17">
        <f>M47*C47</f>
        <v>2000</v>
      </c>
    </row>
    <row r="48" spans="1:6" ht="15.75">
      <c r="A48" s="49"/>
      <c r="B48" s="29"/>
      <c r="C48" s="14"/>
      <c r="D48" s="34"/>
      <c r="E48" s="17"/>
      <c r="F48" s="16"/>
    </row>
    <row r="49" spans="1:14" ht="15.75">
      <c r="A49" s="49">
        <v>30301</v>
      </c>
      <c r="B49" s="29" t="s">
        <v>44</v>
      </c>
      <c r="C49" s="33">
        <v>150</v>
      </c>
      <c r="D49" s="34" t="s">
        <v>38</v>
      </c>
      <c r="E49" s="17">
        <v>5.25</v>
      </c>
      <c r="F49" s="16">
        <f t="shared" si="0"/>
        <v>787.5</v>
      </c>
      <c r="G49" s="17">
        <v>4.25</v>
      </c>
      <c r="H49" s="17">
        <f>G49*C49</f>
        <v>637.5</v>
      </c>
      <c r="I49" s="17">
        <v>4.25</v>
      </c>
      <c r="J49" s="17">
        <f>I49*C49</f>
        <v>637.5</v>
      </c>
      <c r="K49" s="17">
        <v>3.94</v>
      </c>
      <c r="L49" s="17">
        <f>K49*C49</f>
        <v>591</v>
      </c>
      <c r="M49" s="17">
        <v>6.5</v>
      </c>
      <c r="N49" s="17">
        <f>M49*C49</f>
        <v>975</v>
      </c>
    </row>
    <row r="50" spans="1:6" ht="15.75">
      <c r="A50" s="49"/>
      <c r="B50" s="29"/>
      <c r="C50" s="33"/>
      <c r="D50" s="34"/>
      <c r="E50" s="17"/>
      <c r="F50" s="16"/>
    </row>
    <row r="51" spans="1:14" ht="31.5">
      <c r="A51" s="49">
        <v>30340</v>
      </c>
      <c r="B51" s="29" t="s">
        <v>45</v>
      </c>
      <c r="C51" s="33">
        <v>112</v>
      </c>
      <c r="D51" s="34" t="s">
        <v>38</v>
      </c>
      <c r="E51" s="17">
        <v>25</v>
      </c>
      <c r="F51" s="16">
        <f t="shared" si="0"/>
        <v>2800</v>
      </c>
      <c r="G51" s="17">
        <v>25</v>
      </c>
      <c r="H51" s="17">
        <f>G51*C51</f>
        <v>2800</v>
      </c>
      <c r="I51" s="17">
        <v>30</v>
      </c>
      <c r="J51" s="17">
        <f>I51*C51</f>
        <v>3360</v>
      </c>
      <c r="K51" s="17">
        <v>25.28</v>
      </c>
      <c r="L51" s="17">
        <f>K51*C51</f>
        <v>2831.36</v>
      </c>
      <c r="M51" s="17">
        <v>24.75</v>
      </c>
      <c r="N51" s="17">
        <f>M51*C51</f>
        <v>2772</v>
      </c>
    </row>
    <row r="52" spans="1:6" ht="15.75">
      <c r="A52" s="49"/>
      <c r="B52" s="29"/>
      <c r="C52" s="33"/>
      <c r="D52" s="34"/>
      <c r="E52" s="17"/>
      <c r="F52" s="16"/>
    </row>
    <row r="53" spans="1:14" ht="31.5">
      <c r="A53" s="49">
        <v>40341</v>
      </c>
      <c r="B53" s="29" t="s">
        <v>46</v>
      </c>
      <c r="C53" s="33">
        <v>100</v>
      </c>
      <c r="D53" s="34" t="s">
        <v>34</v>
      </c>
      <c r="E53" s="17">
        <v>19.9</v>
      </c>
      <c r="F53" s="16">
        <f t="shared" si="0"/>
        <v>1990</v>
      </c>
      <c r="G53" s="17">
        <v>27</v>
      </c>
      <c r="H53" s="17">
        <f>G53*C53</f>
        <v>2700</v>
      </c>
      <c r="I53" s="17">
        <v>24.9</v>
      </c>
      <c r="J53" s="17">
        <f>I53*C53</f>
        <v>2490</v>
      </c>
      <c r="K53" s="17">
        <v>29.5</v>
      </c>
      <c r="L53" s="17">
        <f>K53*C53</f>
        <v>2950</v>
      </c>
      <c r="M53" s="17">
        <v>20.25</v>
      </c>
      <c r="N53" s="17">
        <f>M53*C53</f>
        <v>2025</v>
      </c>
    </row>
    <row r="54" spans="1:6" ht="15.75">
      <c r="A54" s="49"/>
      <c r="B54" s="29"/>
      <c r="C54" s="33"/>
      <c r="D54" s="34"/>
      <c r="E54" s="17"/>
      <c r="F54" s="16"/>
    </row>
    <row r="55" spans="1:14" ht="15.75">
      <c r="A55" s="49">
        <v>40367</v>
      </c>
      <c r="B55" s="32" t="s">
        <v>47</v>
      </c>
      <c r="C55" s="33">
        <v>4</v>
      </c>
      <c r="D55" s="34" t="s">
        <v>48</v>
      </c>
      <c r="E55" s="17">
        <v>174</v>
      </c>
      <c r="F55" s="16">
        <f t="shared" si="0"/>
        <v>696</v>
      </c>
      <c r="G55" s="17">
        <v>250</v>
      </c>
      <c r="H55" s="17">
        <f>G55*C55</f>
        <v>1000</v>
      </c>
      <c r="I55" s="17">
        <v>225</v>
      </c>
      <c r="J55" s="17">
        <f>I55*C55</f>
        <v>900</v>
      </c>
      <c r="K55" s="17">
        <v>225</v>
      </c>
      <c r="L55" s="17">
        <f>K55*C55</f>
        <v>900</v>
      </c>
      <c r="M55" s="17">
        <v>210</v>
      </c>
      <c r="N55" s="17">
        <f>M55*C55</f>
        <v>840</v>
      </c>
    </row>
    <row r="56" spans="1:6" ht="15.75">
      <c r="A56" s="49"/>
      <c r="B56" s="32"/>
      <c r="C56" s="33"/>
      <c r="D56" s="34"/>
      <c r="E56" s="17"/>
      <c r="F56" s="16"/>
    </row>
    <row r="57" spans="1:14" ht="63">
      <c r="A57" s="49">
        <v>40381</v>
      </c>
      <c r="B57" s="29" t="s">
        <v>49</v>
      </c>
      <c r="C57" s="33">
        <v>1450</v>
      </c>
      <c r="D57" s="34" t="s">
        <v>30</v>
      </c>
      <c r="E57" s="17">
        <v>16.25</v>
      </c>
      <c r="F57" s="16">
        <f t="shared" si="0"/>
        <v>23562.5</v>
      </c>
      <c r="G57" s="17">
        <v>22</v>
      </c>
      <c r="H57" s="17">
        <f>G57*C57</f>
        <v>31900</v>
      </c>
      <c r="I57" s="17">
        <v>21</v>
      </c>
      <c r="J57" s="17">
        <f>I57*C57</f>
        <v>30450</v>
      </c>
      <c r="K57" s="17">
        <v>19.6</v>
      </c>
      <c r="L57" s="17">
        <f>K57*C57</f>
        <v>28420.000000000004</v>
      </c>
      <c r="M57" s="17">
        <v>16.75</v>
      </c>
      <c r="N57" s="17">
        <f>M57*C57</f>
        <v>24287.5</v>
      </c>
    </row>
    <row r="58" spans="1:6" ht="15.75">
      <c r="A58" s="49"/>
      <c r="B58" s="29"/>
      <c r="C58" s="33"/>
      <c r="D58" s="34"/>
      <c r="E58" s="17"/>
      <c r="F58" s="16"/>
    </row>
    <row r="59" spans="1:14" ht="47.25">
      <c r="A59" s="49">
        <v>40382</v>
      </c>
      <c r="B59" s="29" t="s">
        <v>50</v>
      </c>
      <c r="C59" s="33">
        <v>500</v>
      </c>
      <c r="D59" s="34" t="s">
        <v>30</v>
      </c>
      <c r="E59" s="17">
        <v>16.25</v>
      </c>
      <c r="F59" s="16">
        <f t="shared" si="0"/>
        <v>8125</v>
      </c>
      <c r="G59" s="17">
        <v>30</v>
      </c>
      <c r="H59" s="17">
        <f>G59*C59</f>
        <v>15000</v>
      </c>
      <c r="I59" s="17">
        <v>29</v>
      </c>
      <c r="J59" s="17">
        <f>I59*C59</f>
        <v>14500</v>
      </c>
      <c r="K59" s="17">
        <v>26.5</v>
      </c>
      <c r="L59" s="17">
        <f>K59*C59</f>
        <v>13250</v>
      </c>
      <c r="M59" s="17">
        <v>35</v>
      </c>
      <c r="N59" s="17">
        <f>M59*C59</f>
        <v>17500</v>
      </c>
    </row>
    <row r="60" spans="1:6" ht="15.75">
      <c r="A60" s="49"/>
      <c r="B60" s="29"/>
      <c r="C60" s="33"/>
      <c r="D60" s="34"/>
      <c r="E60" s="17"/>
      <c r="F60" s="16"/>
    </row>
    <row r="61" spans="1:14" s="45" customFormat="1" ht="15.75" customHeight="1">
      <c r="A61" s="49">
        <v>40391</v>
      </c>
      <c r="B61" s="29" t="s">
        <v>51</v>
      </c>
      <c r="C61" s="33">
        <v>1810</v>
      </c>
      <c r="D61" s="34" t="s">
        <v>38</v>
      </c>
      <c r="E61" s="17">
        <v>5.4</v>
      </c>
      <c r="F61" s="16">
        <f t="shared" si="0"/>
        <v>9774</v>
      </c>
      <c r="G61" s="17">
        <v>6.5</v>
      </c>
      <c r="H61" s="17">
        <f>G61*C61</f>
        <v>11765</v>
      </c>
      <c r="I61" s="17">
        <v>6</v>
      </c>
      <c r="J61" s="17">
        <f>I61*C61</f>
        <v>10860</v>
      </c>
      <c r="K61" s="17">
        <v>5.5</v>
      </c>
      <c r="L61" s="17">
        <f>K61*C61</f>
        <v>9955</v>
      </c>
      <c r="M61" s="17">
        <v>6.4</v>
      </c>
      <c r="N61" s="17">
        <f>M61*C61</f>
        <v>11584</v>
      </c>
    </row>
    <row r="62" spans="1:6" s="45" customFormat="1" ht="15.75" customHeight="1">
      <c r="A62" s="49"/>
      <c r="B62" s="29"/>
      <c r="C62" s="33"/>
      <c r="D62" s="34"/>
      <c r="E62" s="17"/>
      <c r="F62" s="16"/>
    </row>
    <row r="63" spans="1:14" s="45" customFormat="1" ht="15.75" customHeight="1">
      <c r="A63" s="49">
        <v>40392</v>
      </c>
      <c r="B63" s="29" t="s">
        <v>52</v>
      </c>
      <c r="C63" s="33">
        <v>2165</v>
      </c>
      <c r="D63" s="34" t="s">
        <v>38</v>
      </c>
      <c r="E63" s="17">
        <v>5.84</v>
      </c>
      <c r="F63" s="16">
        <f t="shared" si="0"/>
        <v>12643.6</v>
      </c>
      <c r="G63" s="17">
        <v>7.5</v>
      </c>
      <c r="H63" s="17">
        <f>G63*C63</f>
        <v>16237.5</v>
      </c>
      <c r="I63" s="17">
        <v>6.5</v>
      </c>
      <c r="J63" s="17">
        <f>I63*C63</f>
        <v>14072.5</v>
      </c>
      <c r="K63" s="17">
        <v>6.2</v>
      </c>
      <c r="L63" s="17">
        <f>K63*C63</f>
        <v>13423</v>
      </c>
      <c r="M63" s="17">
        <v>7.2</v>
      </c>
      <c r="N63" s="17">
        <f>M63*C63</f>
        <v>15588</v>
      </c>
    </row>
    <row r="64" spans="1:14" ht="15.75">
      <c r="A64" s="49"/>
      <c r="B64" s="29"/>
      <c r="C64" s="33"/>
      <c r="D64" s="34"/>
      <c r="E64" s="17"/>
      <c r="F64" s="16"/>
      <c r="G64" s="38"/>
      <c r="H64" s="21"/>
      <c r="I64" s="38"/>
      <c r="J64" s="21"/>
      <c r="K64" s="38"/>
      <c r="L64" s="21"/>
      <c r="M64" s="38"/>
      <c r="N64" s="21"/>
    </row>
    <row r="65" spans="1:14" ht="31.5">
      <c r="A65" s="49">
        <v>60840</v>
      </c>
      <c r="B65" s="29" t="s">
        <v>53</v>
      </c>
      <c r="C65" s="33">
        <v>300</v>
      </c>
      <c r="D65" s="34" t="s">
        <v>30</v>
      </c>
      <c r="E65" s="17">
        <v>2.5</v>
      </c>
      <c r="F65" s="16">
        <f t="shared" si="0"/>
        <v>750</v>
      </c>
      <c r="G65" s="17">
        <v>0.25</v>
      </c>
      <c r="H65" s="17">
        <f>G65*C65</f>
        <v>75</v>
      </c>
      <c r="I65" s="17">
        <v>0.25</v>
      </c>
      <c r="J65" s="17">
        <f>I65*C65</f>
        <v>75</v>
      </c>
      <c r="K65" s="17">
        <v>2.5</v>
      </c>
      <c r="L65" s="17">
        <f>K65*C65</f>
        <v>750</v>
      </c>
      <c r="M65" s="17">
        <v>0.25</v>
      </c>
      <c r="N65" s="17">
        <f>M65*C65</f>
        <v>75</v>
      </c>
    </row>
    <row r="66" spans="1:13" s="19" customFormat="1" ht="15.75">
      <c r="A66" s="49"/>
      <c r="B66" s="29"/>
      <c r="C66" s="33"/>
      <c r="D66" s="34"/>
      <c r="E66" s="17"/>
      <c r="F66" s="16"/>
      <c r="G66" s="23"/>
      <c r="I66" s="23"/>
      <c r="K66" s="23"/>
      <c r="M66" s="23"/>
    </row>
    <row r="67" spans="1:14" ht="31.5">
      <c r="A67" s="49">
        <v>60852</v>
      </c>
      <c r="B67" s="29" t="s">
        <v>54</v>
      </c>
      <c r="C67" s="33">
        <v>380</v>
      </c>
      <c r="D67" s="34" t="s">
        <v>30</v>
      </c>
      <c r="E67" s="17">
        <v>3</v>
      </c>
      <c r="F67" s="16">
        <f t="shared" si="0"/>
        <v>1140</v>
      </c>
      <c r="G67" s="17">
        <v>6.85</v>
      </c>
      <c r="H67" s="17">
        <f>G67*C67</f>
        <v>2603</v>
      </c>
      <c r="I67" s="17">
        <v>6.85</v>
      </c>
      <c r="J67" s="17">
        <f>I67*C67</f>
        <v>2603</v>
      </c>
      <c r="K67" s="17">
        <v>3</v>
      </c>
      <c r="L67" s="17">
        <f>K67*C67</f>
        <v>1140</v>
      </c>
      <c r="M67" s="17">
        <v>7</v>
      </c>
      <c r="N67" s="17">
        <f>M67*C67</f>
        <v>2660</v>
      </c>
    </row>
    <row r="68" spans="1:6" ht="15.75">
      <c r="A68" s="49"/>
      <c r="B68" s="29"/>
      <c r="C68" s="33"/>
      <c r="D68" s="34"/>
      <c r="E68" s="17"/>
      <c r="F68" s="16"/>
    </row>
    <row r="69" spans="1:14" ht="31.5">
      <c r="A69" s="49">
        <v>60858</v>
      </c>
      <c r="B69" s="29" t="s">
        <v>55</v>
      </c>
      <c r="C69" s="33">
        <v>40</v>
      </c>
      <c r="D69" s="34" t="s">
        <v>30</v>
      </c>
      <c r="E69" s="17">
        <v>8.5</v>
      </c>
      <c r="F69" s="16">
        <f t="shared" si="0"/>
        <v>340</v>
      </c>
      <c r="G69" s="17">
        <v>10.5</v>
      </c>
      <c r="H69" s="17">
        <f>G69*C69</f>
        <v>420</v>
      </c>
      <c r="I69" s="17">
        <v>10.5</v>
      </c>
      <c r="J69" s="17">
        <f>I69*C69</f>
        <v>420</v>
      </c>
      <c r="K69" s="17">
        <v>8.5</v>
      </c>
      <c r="L69" s="17">
        <f>K69*C69</f>
        <v>340</v>
      </c>
      <c r="M69" s="17">
        <v>10.75</v>
      </c>
      <c r="N69" s="17">
        <f>M69*C69</f>
        <v>430</v>
      </c>
    </row>
    <row r="70" spans="1:6" ht="15.75">
      <c r="A70" s="49"/>
      <c r="B70" s="29"/>
      <c r="C70" s="33"/>
      <c r="D70" s="34"/>
      <c r="E70" s="17"/>
      <c r="F70" s="16"/>
    </row>
    <row r="71" spans="1:14" ht="31.5">
      <c r="A71" s="49">
        <v>60863</v>
      </c>
      <c r="B71" s="29" t="s">
        <v>56</v>
      </c>
      <c r="C71" s="33">
        <v>1</v>
      </c>
      <c r="D71" s="34" t="s">
        <v>48</v>
      </c>
      <c r="E71" s="17">
        <v>85</v>
      </c>
      <c r="F71" s="16">
        <f t="shared" si="0"/>
        <v>85</v>
      </c>
      <c r="G71" s="17">
        <v>75</v>
      </c>
      <c r="H71" s="17">
        <f>G71*C71</f>
        <v>75</v>
      </c>
      <c r="I71" s="17">
        <v>75</v>
      </c>
      <c r="J71" s="17">
        <f>I71*C71</f>
        <v>75</v>
      </c>
      <c r="K71" s="17">
        <v>85</v>
      </c>
      <c r="L71" s="17">
        <f>K71*C71</f>
        <v>85</v>
      </c>
      <c r="M71" s="17">
        <v>76</v>
      </c>
      <c r="N71" s="17">
        <f>M71*C71</f>
        <v>76</v>
      </c>
    </row>
    <row r="72" spans="1:14" ht="15.75">
      <c r="A72" s="49"/>
      <c r="B72" s="29"/>
      <c r="C72" s="33"/>
      <c r="D72" s="34"/>
      <c r="E72" s="17"/>
      <c r="F72" s="16"/>
      <c r="G72" s="17"/>
      <c r="H72" s="17"/>
      <c r="I72" s="17"/>
      <c r="J72" s="17"/>
      <c r="K72" s="17"/>
      <c r="L72" s="17"/>
      <c r="M72" s="17"/>
      <c r="N72" s="17"/>
    </row>
    <row r="73" spans="1:14" ht="31.5">
      <c r="A73" s="49">
        <v>60880</v>
      </c>
      <c r="B73" s="29" t="s">
        <v>57</v>
      </c>
      <c r="C73" s="33">
        <v>400</v>
      </c>
      <c r="D73" s="34" t="s">
        <v>30</v>
      </c>
      <c r="E73" s="17">
        <v>0.6</v>
      </c>
      <c r="F73" s="16">
        <f t="shared" si="0"/>
        <v>240</v>
      </c>
      <c r="G73" s="17">
        <v>0.6</v>
      </c>
      <c r="H73" s="17">
        <f>G73*C73</f>
        <v>240</v>
      </c>
      <c r="I73" s="17">
        <v>0.6</v>
      </c>
      <c r="J73" s="17">
        <f>I73*C73</f>
        <v>240</v>
      </c>
      <c r="K73" s="17">
        <v>0.6</v>
      </c>
      <c r="L73" s="17">
        <f>K73*C73</f>
        <v>240</v>
      </c>
      <c r="M73" s="17">
        <v>0.6</v>
      </c>
      <c r="N73" s="17">
        <f>M73*C73</f>
        <v>240</v>
      </c>
    </row>
    <row r="74" spans="1:14" ht="15.75">
      <c r="A74" s="49"/>
      <c r="B74" s="29"/>
      <c r="C74" s="33"/>
      <c r="D74" s="34"/>
      <c r="E74" s="17"/>
      <c r="F74" s="16"/>
      <c r="G74" s="17"/>
      <c r="H74" s="17"/>
      <c r="I74" s="17"/>
      <c r="J74" s="17"/>
      <c r="K74" s="17"/>
      <c r="L74" s="17"/>
      <c r="M74" s="17"/>
      <c r="N74" s="17"/>
    </row>
    <row r="75" spans="1:14" ht="31.5">
      <c r="A75" s="49">
        <v>60887</v>
      </c>
      <c r="B75" s="29" t="s">
        <v>58</v>
      </c>
      <c r="C75" s="33">
        <v>1</v>
      </c>
      <c r="D75" s="34" t="s">
        <v>48</v>
      </c>
      <c r="E75" s="17">
        <v>75</v>
      </c>
      <c r="F75" s="16">
        <f t="shared" si="0"/>
        <v>75</v>
      </c>
      <c r="G75" s="17">
        <v>75</v>
      </c>
      <c r="H75" s="17">
        <f>G75*C75</f>
        <v>75</v>
      </c>
      <c r="I75" s="17">
        <v>75</v>
      </c>
      <c r="J75" s="17">
        <f>I75*C75</f>
        <v>75</v>
      </c>
      <c r="K75" s="17">
        <v>75</v>
      </c>
      <c r="L75" s="17">
        <f>K75*C75</f>
        <v>75</v>
      </c>
      <c r="M75" s="17">
        <v>76</v>
      </c>
      <c r="N75" s="17">
        <f>M75*C75</f>
        <v>76</v>
      </c>
    </row>
    <row r="76" spans="1:14" ht="15.75">
      <c r="A76" s="49"/>
      <c r="B76" s="29"/>
      <c r="C76" s="33"/>
      <c r="D76" s="34"/>
      <c r="E76" s="17"/>
      <c r="F76" s="16"/>
      <c r="G76" s="17"/>
      <c r="H76" s="17"/>
      <c r="I76" s="17"/>
      <c r="J76" s="17"/>
      <c r="K76" s="17"/>
      <c r="L76" s="17"/>
      <c r="M76" s="17"/>
      <c r="N76" s="17"/>
    </row>
    <row r="77" spans="1:14" ht="31.5">
      <c r="A77" s="49">
        <v>60888</v>
      </c>
      <c r="B77" s="29" t="s">
        <v>59</v>
      </c>
      <c r="C77" s="33">
        <v>1</v>
      </c>
      <c r="D77" s="34" t="s">
        <v>48</v>
      </c>
      <c r="E77" s="17">
        <v>75</v>
      </c>
      <c r="F77" s="16">
        <f t="shared" si="0"/>
        <v>75</v>
      </c>
      <c r="G77" s="17">
        <v>75</v>
      </c>
      <c r="H77" s="17">
        <f>G77*C77</f>
        <v>75</v>
      </c>
      <c r="I77" s="17">
        <v>75</v>
      </c>
      <c r="J77" s="17">
        <f>I77*C77</f>
        <v>75</v>
      </c>
      <c r="K77" s="17">
        <v>75</v>
      </c>
      <c r="L77" s="17">
        <f>K77*C77</f>
        <v>75</v>
      </c>
      <c r="M77" s="17">
        <v>76</v>
      </c>
      <c r="N77" s="17">
        <f>M77*C77</f>
        <v>76</v>
      </c>
    </row>
    <row r="78" spans="1:14" ht="15.75">
      <c r="A78" s="49"/>
      <c r="B78" s="29"/>
      <c r="C78" s="33"/>
      <c r="D78" s="34"/>
      <c r="E78" s="17"/>
      <c r="F78" s="16"/>
      <c r="G78" s="17"/>
      <c r="H78" s="17"/>
      <c r="I78" s="17"/>
      <c r="J78" s="17"/>
      <c r="K78" s="17"/>
      <c r="L78" s="17"/>
      <c r="M78" s="17"/>
      <c r="N78" s="17"/>
    </row>
    <row r="79" spans="1:14" ht="47.25">
      <c r="A79" s="49">
        <v>60940</v>
      </c>
      <c r="B79" s="29" t="s">
        <v>60</v>
      </c>
      <c r="C79" s="33">
        <v>1300</v>
      </c>
      <c r="D79" s="34" t="s">
        <v>30</v>
      </c>
      <c r="E79" s="17">
        <v>0.9</v>
      </c>
      <c r="F79" s="16">
        <f t="shared" si="0"/>
        <v>1170</v>
      </c>
      <c r="G79" s="17">
        <v>0.9</v>
      </c>
      <c r="H79" s="17">
        <f>G79*C79</f>
        <v>1170</v>
      </c>
      <c r="I79" s="17">
        <v>0.9</v>
      </c>
      <c r="J79" s="17">
        <f>I79*C79</f>
        <v>1170</v>
      </c>
      <c r="K79" s="17">
        <v>0.9</v>
      </c>
      <c r="L79" s="17">
        <f>K79*C79</f>
        <v>1170</v>
      </c>
      <c r="M79" s="17">
        <v>0.9</v>
      </c>
      <c r="N79" s="17">
        <f>M79*C79</f>
        <v>1170</v>
      </c>
    </row>
    <row r="80" spans="1:14" ht="15.75">
      <c r="A80" s="49"/>
      <c r="B80" s="29"/>
      <c r="C80" s="33"/>
      <c r="D80" s="34"/>
      <c r="E80" s="17"/>
      <c r="F80" s="16"/>
      <c r="G80" s="17"/>
      <c r="H80" s="17"/>
      <c r="I80" s="17"/>
      <c r="J80" s="17"/>
      <c r="K80" s="17"/>
      <c r="L80" s="17"/>
      <c r="M80" s="17"/>
      <c r="N80" s="17"/>
    </row>
    <row r="81" spans="1:14" ht="47.25">
      <c r="A81" s="49">
        <v>60947</v>
      </c>
      <c r="B81" s="29" t="s">
        <v>61</v>
      </c>
      <c r="C81" s="33">
        <v>1</v>
      </c>
      <c r="D81" s="34" t="s">
        <v>48</v>
      </c>
      <c r="E81" s="17">
        <v>200</v>
      </c>
      <c r="F81" s="16">
        <f t="shared" si="0"/>
        <v>200</v>
      </c>
      <c r="G81" s="17">
        <v>200</v>
      </c>
      <c r="H81" s="17">
        <f>G81*C81</f>
        <v>200</v>
      </c>
      <c r="I81" s="17">
        <v>200</v>
      </c>
      <c r="J81" s="17">
        <f>I81*C81</f>
        <v>200</v>
      </c>
      <c r="K81" s="17">
        <v>200</v>
      </c>
      <c r="L81" s="17">
        <f>K81*C81</f>
        <v>200</v>
      </c>
      <c r="M81" s="17">
        <v>200</v>
      </c>
      <c r="N81" s="17">
        <f>M81*C81</f>
        <v>200</v>
      </c>
    </row>
    <row r="82" spans="1:14" ht="15.75">
      <c r="A82" s="49"/>
      <c r="B82" s="29"/>
      <c r="C82" s="33"/>
      <c r="D82" s="34"/>
      <c r="E82" s="17"/>
      <c r="F82" s="16"/>
      <c r="G82" s="17"/>
      <c r="H82" s="17"/>
      <c r="I82" s="17"/>
      <c r="J82" s="17"/>
      <c r="K82" s="17"/>
      <c r="L82" s="17"/>
      <c r="M82" s="17"/>
      <c r="N82" s="17"/>
    </row>
    <row r="83" spans="1:14" ht="47.25">
      <c r="A83" s="49">
        <v>90001</v>
      </c>
      <c r="B83" s="29" t="s">
        <v>62</v>
      </c>
      <c r="C83" s="33">
        <v>100</v>
      </c>
      <c r="D83" s="34" t="s">
        <v>63</v>
      </c>
      <c r="E83" s="17">
        <v>54</v>
      </c>
      <c r="F83" s="16">
        <f t="shared" si="0"/>
        <v>5400</v>
      </c>
      <c r="G83" s="17">
        <v>75</v>
      </c>
      <c r="H83" s="17">
        <f>G83*C83</f>
        <v>7500</v>
      </c>
      <c r="I83" s="17">
        <v>7</v>
      </c>
      <c r="J83" s="17">
        <f>I83*C83</f>
        <v>700</v>
      </c>
      <c r="K83" s="17">
        <v>22.15</v>
      </c>
      <c r="L83" s="17">
        <f>K83*C83</f>
        <v>2215</v>
      </c>
      <c r="M83" s="17">
        <v>8</v>
      </c>
      <c r="N83" s="17">
        <f>M83*C83</f>
        <v>800</v>
      </c>
    </row>
    <row r="84" spans="1:14" ht="15.75">
      <c r="A84" s="49"/>
      <c r="B84" s="29"/>
      <c r="C84" s="33"/>
      <c r="D84" s="34"/>
      <c r="E84" s="17"/>
      <c r="F84" s="16"/>
      <c r="G84" s="18"/>
      <c r="H84" s="17"/>
      <c r="I84" s="17"/>
      <c r="J84" s="17"/>
      <c r="K84" s="18"/>
      <c r="L84" s="17"/>
      <c r="M84" s="18"/>
      <c r="N84" s="17"/>
    </row>
    <row r="85" spans="1:14" ht="78.75">
      <c r="A85" s="50">
        <v>90601</v>
      </c>
      <c r="B85" s="24" t="s">
        <v>64</v>
      </c>
      <c r="C85" s="14">
        <v>60</v>
      </c>
      <c r="D85" s="25" t="s">
        <v>30</v>
      </c>
      <c r="E85" s="17">
        <v>24</v>
      </c>
      <c r="F85" s="16">
        <f t="shared" si="0"/>
        <v>1440</v>
      </c>
      <c r="G85" s="17">
        <v>25</v>
      </c>
      <c r="H85" s="17">
        <f>G85*C85</f>
        <v>1500</v>
      </c>
      <c r="I85" s="17">
        <v>25</v>
      </c>
      <c r="J85" s="17">
        <f>I85*C85</f>
        <v>1500</v>
      </c>
      <c r="K85" s="17">
        <v>30.9</v>
      </c>
      <c r="L85" s="17">
        <f>K85*C85</f>
        <v>1854</v>
      </c>
      <c r="M85" s="17">
        <v>30.5</v>
      </c>
      <c r="N85" s="17">
        <f>M85*C85</f>
        <v>1830</v>
      </c>
    </row>
    <row r="86" spans="1:14" ht="15.75">
      <c r="A86" s="50"/>
      <c r="B86" s="22"/>
      <c r="C86" s="14"/>
      <c r="D86" s="25"/>
      <c r="E86" s="36"/>
      <c r="F86" s="42" t="s">
        <v>65</v>
      </c>
      <c r="G86" s="42" t="s">
        <v>65</v>
      </c>
      <c r="H86" s="17"/>
      <c r="I86" s="42" t="s">
        <v>65</v>
      </c>
      <c r="J86" s="17"/>
      <c r="K86" s="42" t="s">
        <v>65</v>
      </c>
      <c r="L86" s="17"/>
      <c r="M86" s="42" t="s">
        <v>65</v>
      </c>
      <c r="N86" s="17"/>
    </row>
    <row r="87" spans="1:14" ht="15.75">
      <c r="A87" s="50"/>
      <c r="B87" s="22"/>
      <c r="C87" s="14"/>
      <c r="D87" s="25"/>
      <c r="E87" s="36"/>
      <c r="F87" s="41"/>
      <c r="G87" s="17"/>
      <c r="H87" s="17"/>
      <c r="I87" s="17"/>
      <c r="J87" s="17"/>
      <c r="K87" s="17"/>
      <c r="L87" s="17"/>
      <c r="M87" s="17"/>
      <c r="N87" s="17"/>
    </row>
    <row r="88" spans="1:14" ht="15.75">
      <c r="A88" s="50"/>
      <c r="B88" s="22" t="s">
        <v>66</v>
      </c>
      <c r="C88" s="14"/>
      <c r="D88" s="25"/>
      <c r="E88" s="36"/>
      <c r="F88" s="43">
        <f>SUM(F23:F85)</f>
        <v>111983.6</v>
      </c>
      <c r="G88" s="17">
        <f>SUM(H23:H85)</f>
        <v>127595.5</v>
      </c>
      <c r="H88" s="17"/>
      <c r="I88" s="17">
        <f>SUM(J23:J85)</f>
        <v>106663</v>
      </c>
      <c r="J88" s="17"/>
      <c r="K88" s="17">
        <f>SUM(L23:L85)</f>
        <v>100002.53</v>
      </c>
      <c r="L88" s="17"/>
      <c r="M88" s="17">
        <f>SUM(N23:N85)</f>
        <v>120852</v>
      </c>
      <c r="N88" s="17"/>
    </row>
    <row r="89" spans="1:14" s="19" customFormat="1" ht="15.75">
      <c r="A89" s="50"/>
      <c r="B89" s="22"/>
      <c r="C89" s="14"/>
      <c r="D89" s="25"/>
      <c r="E89" s="36"/>
      <c r="F89" s="41"/>
      <c r="G89" s="17"/>
      <c r="H89" s="17"/>
      <c r="I89" s="17"/>
      <c r="J89" s="17"/>
      <c r="K89" s="17"/>
      <c r="L89" s="17"/>
      <c r="M89" s="17"/>
      <c r="N89" s="17"/>
    </row>
    <row r="90" spans="1:14" ht="15.75">
      <c r="A90" s="50"/>
      <c r="B90" s="22"/>
      <c r="C90" s="14"/>
      <c r="D90" s="25"/>
      <c r="E90" s="36"/>
      <c r="F90" s="41"/>
      <c r="G90" s="17"/>
      <c r="H90" s="17"/>
      <c r="I90" s="17"/>
      <c r="J90" s="17"/>
      <c r="K90" s="17"/>
      <c r="L90" s="17"/>
      <c r="M90" s="17"/>
      <c r="N90" s="17"/>
    </row>
    <row r="91" spans="1:14" ht="15.75">
      <c r="A91" s="47" t="s">
        <v>19</v>
      </c>
      <c r="B91" s="51"/>
      <c r="C91" s="14"/>
      <c r="D91" s="52"/>
      <c r="E91" s="51"/>
      <c r="F91" s="51"/>
      <c r="G91" s="17"/>
      <c r="H91" s="17"/>
      <c r="I91" s="17"/>
      <c r="J91" s="17"/>
      <c r="K91" s="17"/>
      <c r="L91" s="17"/>
      <c r="M91" s="17"/>
      <c r="N91" s="17"/>
    </row>
    <row r="92" spans="1:14" ht="15.75">
      <c r="A92" s="47" t="s">
        <v>20</v>
      </c>
      <c r="B92" s="51"/>
      <c r="C92" s="14"/>
      <c r="D92" s="52"/>
      <c r="E92" s="51"/>
      <c r="F92" s="51"/>
      <c r="G92" s="17"/>
      <c r="H92" s="17"/>
      <c r="I92" s="17"/>
      <c r="J92" s="17"/>
      <c r="K92" s="17"/>
      <c r="L92" s="17"/>
      <c r="M92" s="17"/>
      <c r="N92" s="17"/>
    </row>
    <row r="93" spans="1:14" ht="15.75">
      <c r="A93" s="53" t="s">
        <v>67</v>
      </c>
      <c r="B93" s="51"/>
      <c r="C93" s="14"/>
      <c r="D93" s="52"/>
      <c r="E93" s="51"/>
      <c r="F93" s="51"/>
      <c r="G93" s="17"/>
      <c r="H93" s="17"/>
      <c r="I93" s="17"/>
      <c r="J93" s="17"/>
      <c r="K93" s="17"/>
      <c r="L93" s="17"/>
      <c r="M93" s="17"/>
      <c r="N93" s="17"/>
    </row>
    <row r="94" spans="1:14" ht="15.75">
      <c r="A94" s="47"/>
      <c r="B94" s="51"/>
      <c r="C94" s="14"/>
      <c r="D94" s="52"/>
      <c r="E94" s="51"/>
      <c r="F94" s="51"/>
      <c r="G94" s="17"/>
      <c r="H94" s="17"/>
      <c r="I94" s="17"/>
      <c r="J94" s="17"/>
      <c r="K94" s="17"/>
      <c r="L94" s="17"/>
      <c r="M94" s="17"/>
      <c r="N94" s="17"/>
    </row>
    <row r="95" spans="1:14" ht="15.75">
      <c r="A95" s="49">
        <v>20101</v>
      </c>
      <c r="B95" s="29" t="s">
        <v>68</v>
      </c>
      <c r="C95" s="33">
        <v>2301</v>
      </c>
      <c r="D95" s="34" t="s">
        <v>69</v>
      </c>
      <c r="E95" s="17">
        <v>13.19</v>
      </c>
      <c r="F95" s="16">
        <f aca="true" t="shared" si="1" ref="F95:F137">ROUND(C95*E95,2)</f>
        <v>30350.19</v>
      </c>
      <c r="G95" s="17">
        <v>10</v>
      </c>
      <c r="H95" s="17">
        <f>G95*C95</f>
        <v>23010</v>
      </c>
      <c r="I95" s="17">
        <v>14.5</v>
      </c>
      <c r="J95" s="17">
        <f>I95*C95</f>
        <v>33364.5</v>
      </c>
      <c r="K95" s="17">
        <v>15.4</v>
      </c>
      <c r="L95" s="17">
        <f>K95*C95</f>
        <v>35435.4</v>
      </c>
      <c r="M95" s="17">
        <v>13.25</v>
      </c>
      <c r="N95" s="17">
        <f>M95*C95</f>
        <v>30488.25</v>
      </c>
    </row>
    <row r="96" spans="1:14" ht="15.75">
      <c r="A96" s="49"/>
      <c r="B96" s="29"/>
      <c r="C96" s="33"/>
      <c r="D96" s="34"/>
      <c r="E96" s="17"/>
      <c r="F96" s="16"/>
      <c r="G96" s="17"/>
      <c r="H96" s="17"/>
      <c r="I96" s="17"/>
      <c r="J96" s="17"/>
      <c r="K96" s="17"/>
      <c r="L96" s="17"/>
      <c r="M96" s="17"/>
      <c r="N96" s="17"/>
    </row>
    <row r="97" spans="1:14" ht="15.75">
      <c r="A97" s="49">
        <v>20219</v>
      </c>
      <c r="B97" s="29" t="s">
        <v>70</v>
      </c>
      <c r="C97" s="14">
        <v>1000</v>
      </c>
      <c r="D97" s="34" t="s">
        <v>63</v>
      </c>
      <c r="E97" s="17">
        <v>10.34</v>
      </c>
      <c r="F97" s="16">
        <f t="shared" si="1"/>
        <v>10340</v>
      </c>
      <c r="G97" s="17">
        <v>11.5</v>
      </c>
      <c r="H97" s="17">
        <f>G97*C97</f>
        <v>11500</v>
      </c>
      <c r="I97" s="17">
        <v>8.5</v>
      </c>
      <c r="J97" s="17">
        <f>I97*C97</f>
        <v>8500</v>
      </c>
      <c r="K97" s="17">
        <v>12.4</v>
      </c>
      <c r="L97" s="17">
        <f>K97*C97</f>
        <v>12400</v>
      </c>
      <c r="M97" s="17">
        <v>6.9</v>
      </c>
      <c r="N97" s="17">
        <f>M97*C97</f>
        <v>6900</v>
      </c>
    </row>
    <row r="98" spans="1:14" ht="15.75">
      <c r="A98" s="49"/>
      <c r="B98" s="29"/>
      <c r="C98" s="14"/>
      <c r="D98" s="34"/>
      <c r="E98" s="17"/>
      <c r="F98" s="16"/>
      <c r="G98" s="17"/>
      <c r="H98" s="17"/>
      <c r="I98" s="17"/>
      <c r="J98" s="17"/>
      <c r="K98" s="17"/>
      <c r="L98" s="17"/>
      <c r="M98" s="17"/>
      <c r="N98" s="17"/>
    </row>
    <row r="99" spans="1:14" ht="15.75">
      <c r="A99" s="49">
        <v>20217</v>
      </c>
      <c r="B99" s="29" t="s">
        <v>71</v>
      </c>
      <c r="C99" s="14">
        <v>350</v>
      </c>
      <c r="D99" s="34" t="s">
        <v>63</v>
      </c>
      <c r="E99" s="17">
        <v>14.28</v>
      </c>
      <c r="F99" s="16">
        <f t="shared" si="1"/>
        <v>4998</v>
      </c>
      <c r="G99" s="17">
        <v>15</v>
      </c>
      <c r="H99" s="17">
        <f>G99*C99</f>
        <v>5250</v>
      </c>
      <c r="I99" s="17">
        <v>8</v>
      </c>
      <c r="J99" s="17">
        <f>I99*C99</f>
        <v>2800</v>
      </c>
      <c r="K99" s="17">
        <v>13.9</v>
      </c>
      <c r="L99" s="17">
        <f>K99*C99</f>
        <v>4865</v>
      </c>
      <c r="M99" s="17">
        <v>20.75</v>
      </c>
      <c r="N99" s="17">
        <f>M99*C99</f>
        <v>7262.5</v>
      </c>
    </row>
    <row r="100" spans="1:14" ht="15.75">
      <c r="A100" s="49"/>
      <c r="B100" s="29"/>
      <c r="C100" s="14"/>
      <c r="D100" s="34"/>
      <c r="E100" s="17"/>
      <c r="F100" s="16"/>
      <c r="G100" s="17"/>
      <c r="H100" s="17"/>
      <c r="I100" s="17"/>
      <c r="J100" s="17"/>
      <c r="K100" s="17"/>
      <c r="L100" s="17"/>
      <c r="M100" s="17"/>
      <c r="N100" s="17"/>
    </row>
    <row r="101" spans="1:14" ht="31.5">
      <c r="A101" s="49">
        <v>21001</v>
      </c>
      <c r="B101" s="29" t="s">
        <v>72</v>
      </c>
      <c r="C101" s="14">
        <v>1</v>
      </c>
      <c r="D101" s="34" t="s">
        <v>26</v>
      </c>
      <c r="E101" s="17">
        <v>1200</v>
      </c>
      <c r="F101" s="16">
        <f t="shared" si="1"/>
        <v>1200</v>
      </c>
      <c r="G101" s="17">
        <v>1000</v>
      </c>
      <c r="H101" s="17">
        <f>G101*C101</f>
        <v>1000</v>
      </c>
      <c r="I101" s="17">
        <v>500</v>
      </c>
      <c r="J101" s="17">
        <f>I101*C101</f>
        <v>500</v>
      </c>
      <c r="K101" s="17">
        <v>645</v>
      </c>
      <c r="L101" s="17">
        <f>K101*C101</f>
        <v>645</v>
      </c>
      <c r="M101" s="17">
        <v>510</v>
      </c>
      <c r="N101" s="17">
        <f>M101*C101</f>
        <v>510</v>
      </c>
    </row>
    <row r="102" spans="1:14" ht="15.75">
      <c r="A102" s="49"/>
      <c r="B102" s="29"/>
      <c r="C102" s="14"/>
      <c r="D102" s="34"/>
      <c r="E102" s="17"/>
      <c r="F102" s="16"/>
      <c r="G102" s="17"/>
      <c r="H102" s="17"/>
      <c r="I102" s="17"/>
      <c r="J102" s="17"/>
      <c r="K102" s="17"/>
      <c r="L102" s="17"/>
      <c r="M102" s="17"/>
      <c r="N102" s="17"/>
    </row>
    <row r="103" spans="1:14" ht="15.75">
      <c r="A103" s="49">
        <v>21002</v>
      </c>
      <c r="B103" s="29" t="s">
        <v>73</v>
      </c>
      <c r="C103" s="14">
        <v>15</v>
      </c>
      <c r="D103" s="34" t="s">
        <v>48</v>
      </c>
      <c r="E103" s="17">
        <v>96</v>
      </c>
      <c r="F103" s="16">
        <f t="shared" si="1"/>
        <v>1440</v>
      </c>
      <c r="G103" s="17">
        <v>300</v>
      </c>
      <c r="H103" s="17">
        <f>G103*C103</f>
        <v>4500</v>
      </c>
      <c r="I103" s="17">
        <v>400</v>
      </c>
      <c r="J103" s="17">
        <f>I103*C103</f>
        <v>6000</v>
      </c>
      <c r="K103" s="17">
        <v>400</v>
      </c>
      <c r="L103" s="17">
        <f>K103*C103</f>
        <v>6000</v>
      </c>
      <c r="M103" s="17">
        <v>410</v>
      </c>
      <c r="N103" s="17">
        <f>M103*C103</f>
        <v>6150</v>
      </c>
    </row>
    <row r="104" spans="1:14" ht="15.75">
      <c r="A104" s="49"/>
      <c r="B104" s="29"/>
      <c r="C104" s="14"/>
      <c r="D104" s="34"/>
      <c r="E104" s="17"/>
      <c r="F104" s="16"/>
      <c r="G104" s="17"/>
      <c r="H104" s="17"/>
      <c r="I104" s="17"/>
      <c r="J104" s="17"/>
      <c r="K104" s="17"/>
      <c r="L104" s="17"/>
      <c r="M104" s="17"/>
      <c r="N104" s="17"/>
    </row>
    <row r="105" spans="1:14" ht="15.75">
      <c r="A105" s="49">
        <v>21011</v>
      </c>
      <c r="B105" s="29" t="s">
        <v>74</v>
      </c>
      <c r="C105" s="14">
        <v>4</v>
      </c>
      <c r="D105" s="34" t="s">
        <v>48</v>
      </c>
      <c r="E105" s="17">
        <v>240</v>
      </c>
      <c r="F105" s="16">
        <f t="shared" si="1"/>
        <v>960</v>
      </c>
      <c r="G105" s="17">
        <v>450</v>
      </c>
      <c r="H105" s="17">
        <f>G105*C105</f>
        <v>1800</v>
      </c>
      <c r="I105" s="17">
        <v>150</v>
      </c>
      <c r="J105" s="17">
        <f>I105*C105</f>
        <v>600</v>
      </c>
      <c r="K105" s="17">
        <v>465</v>
      </c>
      <c r="L105" s="17">
        <f>K105*C105</f>
        <v>1860</v>
      </c>
      <c r="M105" s="17">
        <v>110</v>
      </c>
      <c r="N105" s="17">
        <f>M105*C105</f>
        <v>440</v>
      </c>
    </row>
    <row r="106" spans="1:14" ht="15.75">
      <c r="A106" s="49"/>
      <c r="B106" s="29"/>
      <c r="C106" s="14"/>
      <c r="D106" s="34"/>
      <c r="E106" s="17"/>
      <c r="F106" s="16"/>
      <c r="G106" s="38"/>
      <c r="H106" s="17"/>
      <c r="I106" s="38"/>
      <c r="J106" s="17"/>
      <c r="K106" s="38"/>
      <c r="L106" s="17"/>
      <c r="M106" s="38"/>
      <c r="N106" s="17"/>
    </row>
    <row r="107" spans="1:14" ht="31.5">
      <c r="A107" s="49">
        <v>21012</v>
      </c>
      <c r="B107" s="29" t="s">
        <v>75</v>
      </c>
      <c r="C107" s="14">
        <v>1</v>
      </c>
      <c r="D107" s="34" t="s">
        <v>48</v>
      </c>
      <c r="E107" s="17">
        <v>600</v>
      </c>
      <c r="F107" s="16">
        <f t="shared" si="1"/>
        <v>600</v>
      </c>
      <c r="G107" s="17">
        <v>500</v>
      </c>
      <c r="H107" s="17">
        <f>G107*C107</f>
        <v>500</v>
      </c>
      <c r="I107" s="17">
        <v>200</v>
      </c>
      <c r="J107" s="17">
        <f>I107*C107</f>
        <v>200</v>
      </c>
      <c r="K107" s="17">
        <v>450</v>
      </c>
      <c r="L107" s="17">
        <f>K107*C107</f>
        <v>450</v>
      </c>
      <c r="M107" s="17">
        <v>110</v>
      </c>
      <c r="N107" s="17">
        <f>M107*C107</f>
        <v>110</v>
      </c>
    </row>
    <row r="108" spans="1:14" ht="15.75">
      <c r="A108" s="49"/>
      <c r="B108" s="29"/>
      <c r="C108" s="14"/>
      <c r="D108" s="34"/>
      <c r="E108" s="17"/>
      <c r="F108" s="16"/>
      <c r="G108" s="17"/>
      <c r="H108" s="17"/>
      <c r="I108" s="17"/>
      <c r="J108" s="17"/>
      <c r="K108" s="17"/>
      <c r="L108" s="17"/>
      <c r="M108" s="17"/>
      <c r="N108" s="17"/>
    </row>
    <row r="109" spans="1:14" ht="15.75">
      <c r="A109" s="49">
        <v>21013</v>
      </c>
      <c r="B109" s="29" t="s">
        <v>76</v>
      </c>
      <c r="C109" s="14">
        <v>1</v>
      </c>
      <c r="D109" s="34" t="s">
        <v>26</v>
      </c>
      <c r="E109" s="17">
        <v>1740.38</v>
      </c>
      <c r="F109" s="16">
        <f t="shared" si="1"/>
        <v>1740.38</v>
      </c>
      <c r="G109" s="17">
        <v>1000</v>
      </c>
      <c r="H109" s="17">
        <f>G109*C109</f>
        <v>1000</v>
      </c>
      <c r="I109" s="17">
        <v>1900</v>
      </c>
      <c r="J109" s="17">
        <f>I109*C109</f>
        <v>1900</v>
      </c>
      <c r="K109" s="17">
        <v>1350</v>
      </c>
      <c r="L109" s="17">
        <f>K109*C109</f>
        <v>1350</v>
      </c>
      <c r="M109" s="17">
        <v>4200</v>
      </c>
      <c r="N109" s="17">
        <f>M109*C109</f>
        <v>4200</v>
      </c>
    </row>
    <row r="110" spans="1:14" ht="15.75">
      <c r="A110" s="49"/>
      <c r="B110" s="29"/>
      <c r="C110" s="14"/>
      <c r="D110" s="34"/>
      <c r="E110" s="17"/>
      <c r="F110" s="16"/>
      <c r="G110" s="17"/>
      <c r="H110" s="17"/>
      <c r="I110" s="17"/>
      <c r="J110" s="17"/>
      <c r="K110" s="17"/>
      <c r="L110" s="17"/>
      <c r="M110" s="17"/>
      <c r="N110" s="17"/>
    </row>
    <row r="111" spans="1:14" ht="31.5">
      <c r="A111" s="49">
        <v>21031</v>
      </c>
      <c r="B111" s="29" t="s">
        <v>77</v>
      </c>
      <c r="C111" s="14">
        <v>10</v>
      </c>
      <c r="D111" s="34" t="s">
        <v>48</v>
      </c>
      <c r="E111" s="17">
        <v>110</v>
      </c>
      <c r="F111" s="16">
        <f t="shared" si="1"/>
        <v>1100</v>
      </c>
      <c r="G111" s="17">
        <v>75</v>
      </c>
      <c r="H111" s="17">
        <f>G111*C111</f>
        <v>750</v>
      </c>
      <c r="I111" s="17">
        <v>110</v>
      </c>
      <c r="J111" s="17">
        <f>I111*C111</f>
        <v>1100</v>
      </c>
      <c r="K111" s="17">
        <v>110</v>
      </c>
      <c r="L111" s="17">
        <f>K111*C111</f>
        <v>1100</v>
      </c>
      <c r="M111" s="17">
        <v>115</v>
      </c>
      <c r="N111" s="17">
        <f>M111*C111</f>
        <v>1150</v>
      </c>
    </row>
    <row r="112" spans="1:14" ht="15.75">
      <c r="A112" s="49"/>
      <c r="B112" s="29"/>
      <c r="C112" s="14"/>
      <c r="D112" s="34"/>
      <c r="E112" s="17"/>
      <c r="F112" s="16"/>
      <c r="G112" s="17"/>
      <c r="H112" s="17"/>
      <c r="I112" s="17"/>
      <c r="J112" s="17"/>
      <c r="K112" s="17"/>
      <c r="L112" s="17"/>
      <c r="M112" s="17"/>
      <c r="N112" s="17"/>
    </row>
    <row r="113" spans="1:14" ht="31.5">
      <c r="A113" s="49">
        <v>21042</v>
      </c>
      <c r="B113" s="29" t="s">
        <v>78</v>
      </c>
      <c r="C113" s="14">
        <v>33</v>
      </c>
      <c r="D113" s="34" t="s">
        <v>48</v>
      </c>
      <c r="E113" s="17">
        <v>140</v>
      </c>
      <c r="F113" s="16">
        <f t="shared" si="1"/>
        <v>4620</v>
      </c>
      <c r="G113" s="17">
        <v>125</v>
      </c>
      <c r="H113" s="17">
        <f>G113*C113</f>
        <v>4125</v>
      </c>
      <c r="I113" s="17">
        <v>140</v>
      </c>
      <c r="J113" s="17">
        <f>I113*C113</f>
        <v>4620</v>
      </c>
      <c r="K113" s="17">
        <v>140</v>
      </c>
      <c r="L113" s="17">
        <f>K113*C113</f>
        <v>4620</v>
      </c>
      <c r="M113" s="17">
        <v>145</v>
      </c>
      <c r="N113" s="17">
        <f>M113*C113</f>
        <v>4785</v>
      </c>
    </row>
    <row r="114" spans="1:14" ht="15.75">
      <c r="A114" s="49"/>
      <c r="B114" s="29"/>
      <c r="C114" s="14"/>
      <c r="D114" s="34"/>
      <c r="E114" s="17"/>
      <c r="F114" s="16"/>
      <c r="G114" s="17"/>
      <c r="H114" s="17"/>
      <c r="I114" s="17"/>
      <c r="J114" s="17"/>
      <c r="K114" s="17"/>
      <c r="L114" s="17"/>
      <c r="M114" s="17"/>
      <c r="N114" s="17"/>
    </row>
    <row r="115" spans="1:14" ht="15.75">
      <c r="A115" s="49">
        <v>21043</v>
      </c>
      <c r="B115" s="32" t="s">
        <v>79</v>
      </c>
      <c r="C115" s="14">
        <v>66</v>
      </c>
      <c r="D115" s="34" t="s">
        <v>48</v>
      </c>
      <c r="E115" s="17">
        <v>65</v>
      </c>
      <c r="F115" s="16">
        <f t="shared" si="1"/>
        <v>4290</v>
      </c>
      <c r="G115" s="17">
        <v>20</v>
      </c>
      <c r="H115" s="17">
        <f>G115*C115</f>
        <v>1320</v>
      </c>
      <c r="I115" s="17">
        <v>65</v>
      </c>
      <c r="J115" s="17">
        <f>I115*C115</f>
        <v>4290</v>
      </c>
      <c r="K115" s="17">
        <v>65</v>
      </c>
      <c r="L115" s="17">
        <f>K115*C115</f>
        <v>4290</v>
      </c>
      <c r="M115" s="17">
        <v>65</v>
      </c>
      <c r="N115" s="17">
        <f>M115*C115</f>
        <v>4290</v>
      </c>
    </row>
    <row r="116" spans="1:14" ht="15.75">
      <c r="A116" s="49"/>
      <c r="B116" s="32"/>
      <c r="C116" s="14"/>
      <c r="D116" s="34"/>
      <c r="E116" s="17"/>
      <c r="F116" s="16"/>
      <c r="G116" s="17"/>
      <c r="H116" s="17"/>
      <c r="I116" s="17"/>
      <c r="J116" s="17"/>
      <c r="K116" s="17"/>
      <c r="L116" s="17"/>
      <c r="M116" s="17"/>
      <c r="N116" s="17"/>
    </row>
    <row r="117" spans="1:14" s="19" customFormat="1" ht="15.75">
      <c r="A117" s="49">
        <v>21044</v>
      </c>
      <c r="B117" s="32" t="s">
        <v>80</v>
      </c>
      <c r="C117" s="14">
        <v>33</v>
      </c>
      <c r="D117" s="34" t="s">
        <v>48</v>
      </c>
      <c r="E117" s="17">
        <v>25</v>
      </c>
      <c r="F117" s="16">
        <f t="shared" si="1"/>
        <v>825</v>
      </c>
      <c r="G117" s="17">
        <v>35</v>
      </c>
      <c r="H117" s="17">
        <f>G117*C117</f>
        <v>1155</v>
      </c>
      <c r="I117" s="17">
        <v>25</v>
      </c>
      <c r="J117" s="17">
        <f>I117*C117</f>
        <v>825</v>
      </c>
      <c r="K117" s="17">
        <v>25</v>
      </c>
      <c r="L117" s="17">
        <f>K117*C117</f>
        <v>825</v>
      </c>
      <c r="M117" s="17">
        <v>30</v>
      </c>
      <c r="N117" s="17">
        <f>M117*C117</f>
        <v>990</v>
      </c>
    </row>
    <row r="118" spans="1:14" s="19" customFormat="1" ht="15.75">
      <c r="A118" s="49"/>
      <c r="B118" s="32"/>
      <c r="C118" s="14"/>
      <c r="D118" s="34"/>
      <c r="E118" s="17"/>
      <c r="F118" s="16"/>
      <c r="G118" s="17"/>
      <c r="H118" s="17"/>
      <c r="I118" s="17"/>
      <c r="J118" s="17"/>
      <c r="K118" s="17"/>
      <c r="L118" s="17"/>
      <c r="M118" s="17"/>
      <c r="N118" s="17"/>
    </row>
    <row r="119" spans="1:14" s="19" customFormat="1" ht="31.5">
      <c r="A119" s="49">
        <v>40101</v>
      </c>
      <c r="B119" s="29" t="s">
        <v>81</v>
      </c>
      <c r="C119" s="14">
        <v>1315</v>
      </c>
      <c r="D119" s="34" t="s">
        <v>63</v>
      </c>
      <c r="E119" s="17">
        <v>11.71</v>
      </c>
      <c r="F119" s="16">
        <f t="shared" si="1"/>
        <v>15398.65</v>
      </c>
      <c r="G119" s="17">
        <v>11.5</v>
      </c>
      <c r="H119" s="17">
        <f>G119*C119</f>
        <v>15122.5</v>
      </c>
      <c r="I119" s="17">
        <v>14.25</v>
      </c>
      <c r="J119" s="17">
        <f>I119*C119</f>
        <v>18738.75</v>
      </c>
      <c r="K119" s="17">
        <v>16</v>
      </c>
      <c r="L119" s="17">
        <f>K119*C119</f>
        <v>21040</v>
      </c>
      <c r="M119" s="17">
        <v>11.75</v>
      </c>
      <c r="N119" s="17">
        <f>M119*C119</f>
        <v>15451.25</v>
      </c>
    </row>
    <row r="120" spans="1:14" s="19" customFormat="1" ht="15.75">
      <c r="A120" s="49"/>
      <c r="B120" s="29"/>
      <c r="C120" s="14"/>
      <c r="D120" s="34"/>
      <c r="E120" s="17"/>
      <c r="F120" s="16"/>
      <c r="G120" s="17"/>
      <c r="H120" s="17"/>
      <c r="I120" s="17"/>
      <c r="J120" s="17"/>
      <c r="K120" s="17"/>
      <c r="L120" s="17"/>
      <c r="M120" s="17"/>
      <c r="N120" s="17"/>
    </row>
    <row r="121" spans="1:14" s="19" customFormat="1" ht="31.5">
      <c r="A121" s="49">
        <v>40102</v>
      </c>
      <c r="B121" s="29" t="s">
        <v>82</v>
      </c>
      <c r="C121" s="14">
        <v>1980</v>
      </c>
      <c r="D121" s="34" t="s">
        <v>63</v>
      </c>
      <c r="E121" s="17">
        <v>11.31</v>
      </c>
      <c r="F121" s="16">
        <f t="shared" si="1"/>
        <v>22393.8</v>
      </c>
      <c r="G121" s="17">
        <v>12</v>
      </c>
      <c r="H121" s="17">
        <f>G121*C121</f>
        <v>23760</v>
      </c>
      <c r="I121" s="17">
        <v>14.25</v>
      </c>
      <c r="J121" s="17">
        <f>I121*C121</f>
        <v>28215</v>
      </c>
      <c r="K121" s="17">
        <v>14</v>
      </c>
      <c r="L121" s="17">
        <f>K121*C121</f>
        <v>27720</v>
      </c>
      <c r="M121" s="17">
        <v>10</v>
      </c>
      <c r="N121" s="17">
        <f>M121*C121</f>
        <v>19800</v>
      </c>
    </row>
    <row r="122" spans="1:14" s="19" customFormat="1" ht="15.75">
      <c r="A122" s="49"/>
      <c r="B122" s="29"/>
      <c r="C122" s="14"/>
      <c r="D122" s="34"/>
      <c r="E122" s="17"/>
      <c r="F122" s="16"/>
      <c r="G122" s="17"/>
      <c r="H122" s="17"/>
      <c r="I122" s="17"/>
      <c r="J122" s="17"/>
      <c r="K122" s="17"/>
      <c r="L122" s="17"/>
      <c r="M122" s="17"/>
      <c r="N122" s="17"/>
    </row>
    <row r="123" spans="1:14" s="19" customFormat="1" ht="15.75">
      <c r="A123" s="49">
        <v>40202</v>
      </c>
      <c r="B123" s="29" t="s">
        <v>83</v>
      </c>
      <c r="C123" s="14">
        <v>1200</v>
      </c>
      <c r="D123" s="34" t="s">
        <v>63</v>
      </c>
      <c r="E123" s="17">
        <v>55.96</v>
      </c>
      <c r="F123" s="16">
        <f t="shared" si="1"/>
        <v>67152</v>
      </c>
      <c r="G123" s="17">
        <v>57.75</v>
      </c>
      <c r="H123" s="17">
        <f>G123*C123</f>
        <v>69300</v>
      </c>
      <c r="I123" s="17">
        <v>55.96</v>
      </c>
      <c r="J123" s="17">
        <f>I123*C123</f>
        <v>67152</v>
      </c>
      <c r="K123" s="17">
        <v>56.58</v>
      </c>
      <c r="L123" s="17">
        <f>K123*C123</f>
        <v>67896</v>
      </c>
      <c r="M123" s="17">
        <v>57</v>
      </c>
      <c r="N123" s="17">
        <f>M123*C123</f>
        <v>68400</v>
      </c>
    </row>
    <row r="124" spans="1:14" s="19" customFormat="1" ht="15.75">
      <c r="A124" s="49"/>
      <c r="B124" s="29"/>
      <c r="C124" s="14"/>
      <c r="D124" s="34"/>
      <c r="E124" s="17"/>
      <c r="F124" s="16"/>
      <c r="G124" s="17"/>
      <c r="H124" s="17"/>
      <c r="I124" s="17"/>
      <c r="J124" s="17"/>
      <c r="K124" s="17"/>
      <c r="L124" s="17"/>
      <c r="M124" s="17"/>
      <c r="N124" s="17"/>
    </row>
    <row r="125" spans="1:14" s="19" customFormat="1" ht="15.75">
      <c r="A125" s="49">
        <v>40211</v>
      </c>
      <c r="B125" s="29" t="s">
        <v>84</v>
      </c>
      <c r="C125" s="14">
        <v>230</v>
      </c>
      <c r="D125" s="34" t="s">
        <v>85</v>
      </c>
      <c r="E125" s="17">
        <v>3</v>
      </c>
      <c r="F125" s="16">
        <f t="shared" si="1"/>
        <v>690</v>
      </c>
      <c r="G125" s="17">
        <v>3</v>
      </c>
      <c r="H125" s="17">
        <f>G125*C125</f>
        <v>690</v>
      </c>
      <c r="I125" s="17">
        <v>3</v>
      </c>
      <c r="J125" s="17">
        <f>I125*C125</f>
        <v>690</v>
      </c>
      <c r="K125" s="17">
        <v>3.03</v>
      </c>
      <c r="L125" s="17">
        <f>K125*C125</f>
        <v>696.9</v>
      </c>
      <c r="M125" s="17">
        <v>3.1</v>
      </c>
      <c r="N125" s="17">
        <f>M125*C125</f>
        <v>713</v>
      </c>
    </row>
    <row r="126" spans="1:14" s="19" customFormat="1" ht="15.75">
      <c r="A126" s="49"/>
      <c r="B126" s="29"/>
      <c r="C126" s="14"/>
      <c r="D126" s="34"/>
      <c r="E126" s="17"/>
      <c r="F126" s="16"/>
      <c r="G126" s="17"/>
      <c r="H126" s="17"/>
      <c r="I126" s="17"/>
      <c r="J126" s="17"/>
      <c r="K126" s="17"/>
      <c r="L126" s="17"/>
      <c r="M126" s="17"/>
      <c r="N126" s="17"/>
    </row>
    <row r="127" spans="1:14" s="19" customFormat="1" ht="47.25">
      <c r="A127" s="49">
        <v>40362</v>
      </c>
      <c r="B127" s="29" t="s">
        <v>86</v>
      </c>
      <c r="C127" s="14">
        <v>2</v>
      </c>
      <c r="D127" s="34" t="s">
        <v>48</v>
      </c>
      <c r="E127" s="17">
        <v>360</v>
      </c>
      <c r="F127" s="16">
        <f t="shared" si="1"/>
        <v>720</v>
      </c>
      <c r="G127" s="17">
        <v>400</v>
      </c>
      <c r="H127" s="17">
        <f>G127*C127</f>
        <v>800</v>
      </c>
      <c r="I127" s="17">
        <v>400</v>
      </c>
      <c r="J127" s="17">
        <f>I127*C127</f>
        <v>800</v>
      </c>
      <c r="K127" s="17">
        <v>510</v>
      </c>
      <c r="L127" s="17">
        <f>K127*C127</f>
        <v>1020</v>
      </c>
      <c r="M127" s="17">
        <v>270</v>
      </c>
      <c r="N127" s="17">
        <f>M127*C127</f>
        <v>540</v>
      </c>
    </row>
    <row r="128" spans="1:14" s="19" customFormat="1" ht="15.75">
      <c r="A128" s="49"/>
      <c r="B128" s="29"/>
      <c r="C128" s="14"/>
      <c r="D128" s="34"/>
      <c r="E128" s="17"/>
      <c r="F128" s="16"/>
      <c r="G128" s="17"/>
      <c r="H128" s="17"/>
      <c r="I128" s="17"/>
      <c r="J128" s="17"/>
      <c r="K128" s="17"/>
      <c r="L128" s="17"/>
      <c r="M128" s="17"/>
      <c r="N128" s="17"/>
    </row>
    <row r="129" spans="1:14" s="19" customFormat="1" ht="15.75">
      <c r="A129" s="49">
        <v>40364</v>
      </c>
      <c r="B129" s="32" t="s">
        <v>87</v>
      </c>
      <c r="C129" s="14">
        <v>4</v>
      </c>
      <c r="D129" s="34" t="s">
        <v>48</v>
      </c>
      <c r="E129" s="17">
        <v>372</v>
      </c>
      <c r="F129" s="16">
        <f t="shared" si="1"/>
        <v>1488</v>
      </c>
      <c r="G129" s="17">
        <v>450</v>
      </c>
      <c r="H129" s="17">
        <f>G129*C129</f>
        <v>1800</v>
      </c>
      <c r="I129" s="17">
        <v>400</v>
      </c>
      <c r="J129" s="17">
        <f>I129*C129</f>
        <v>1600</v>
      </c>
      <c r="K129" s="17">
        <v>300</v>
      </c>
      <c r="L129" s="17">
        <f>K129*C129</f>
        <v>1200</v>
      </c>
      <c r="M129" s="17">
        <v>280</v>
      </c>
      <c r="N129" s="17">
        <f>M129*C129</f>
        <v>1120</v>
      </c>
    </row>
    <row r="130" spans="1:6" s="19" customFormat="1" ht="15.75">
      <c r="A130" s="49"/>
      <c r="B130" s="32"/>
      <c r="C130" s="14"/>
      <c r="D130" s="34"/>
      <c r="E130" s="17"/>
      <c r="F130" s="16"/>
    </row>
    <row r="131" spans="1:14" s="19" customFormat="1" ht="15.75">
      <c r="A131" s="49">
        <v>50401</v>
      </c>
      <c r="B131" s="29" t="s">
        <v>88</v>
      </c>
      <c r="C131" s="14">
        <v>16</v>
      </c>
      <c r="D131" s="34" t="s">
        <v>30</v>
      </c>
      <c r="E131" s="17">
        <v>53.72</v>
      </c>
      <c r="F131" s="16">
        <f t="shared" si="1"/>
        <v>859.52</v>
      </c>
      <c r="G131" s="17">
        <v>40</v>
      </c>
      <c r="H131" s="17">
        <f>G131*C131</f>
        <v>640</v>
      </c>
      <c r="I131" s="17">
        <v>84</v>
      </c>
      <c r="J131" s="17">
        <f>I131*C131</f>
        <v>1344</v>
      </c>
      <c r="K131" s="17">
        <v>101</v>
      </c>
      <c r="L131" s="17">
        <f>K131*C131</f>
        <v>1616</v>
      </c>
      <c r="M131" s="17">
        <v>68</v>
      </c>
      <c r="N131" s="17">
        <f>M131*C131</f>
        <v>1088</v>
      </c>
    </row>
    <row r="132" spans="1:6" s="19" customFormat="1" ht="15.75">
      <c r="A132" s="49"/>
      <c r="B132" s="29"/>
      <c r="C132" s="14"/>
      <c r="D132" s="34"/>
      <c r="E132" s="17"/>
      <c r="F132" s="16"/>
    </row>
    <row r="133" spans="1:14" s="19" customFormat="1" ht="15.75">
      <c r="A133" s="49">
        <v>50411</v>
      </c>
      <c r="B133" s="29" t="s">
        <v>89</v>
      </c>
      <c r="C133" s="14">
        <v>231</v>
      </c>
      <c r="D133" s="34" t="s">
        <v>30</v>
      </c>
      <c r="E133" s="17">
        <v>46.69</v>
      </c>
      <c r="F133" s="16">
        <f t="shared" si="1"/>
        <v>10785.39</v>
      </c>
      <c r="G133" s="17">
        <v>45</v>
      </c>
      <c r="H133" s="17">
        <f>G133*C133</f>
        <v>10395</v>
      </c>
      <c r="I133" s="17">
        <v>84</v>
      </c>
      <c r="J133" s="17">
        <f>I133*C133</f>
        <v>19404</v>
      </c>
      <c r="K133" s="17">
        <v>56</v>
      </c>
      <c r="L133" s="17">
        <f>K133*C133</f>
        <v>12936</v>
      </c>
      <c r="M133" s="17">
        <v>52</v>
      </c>
      <c r="N133" s="17">
        <f>M133*C133</f>
        <v>12012</v>
      </c>
    </row>
    <row r="134" spans="1:6" s="19" customFormat="1" ht="15.75">
      <c r="A134" s="49"/>
      <c r="B134" s="29"/>
      <c r="C134" s="14"/>
      <c r="D134" s="34"/>
      <c r="E134" s="17"/>
      <c r="F134" s="16"/>
    </row>
    <row r="135" spans="1:14" s="19" customFormat="1" ht="15.75">
      <c r="A135" s="49">
        <v>50741</v>
      </c>
      <c r="B135" s="29" t="s">
        <v>90</v>
      </c>
      <c r="C135" s="14">
        <v>13</v>
      </c>
      <c r="D135" s="34" t="s">
        <v>48</v>
      </c>
      <c r="E135" s="17">
        <v>1370.21</v>
      </c>
      <c r="F135" s="16">
        <f t="shared" si="1"/>
        <v>17812.73</v>
      </c>
      <c r="G135" s="17">
        <v>1400</v>
      </c>
      <c r="H135" s="17">
        <f>G135*C135</f>
        <v>18200</v>
      </c>
      <c r="I135" s="17">
        <v>1400</v>
      </c>
      <c r="J135" s="17">
        <f>I135*C135</f>
        <v>18200</v>
      </c>
      <c r="K135" s="17">
        <v>2050</v>
      </c>
      <c r="L135" s="17">
        <f>K135*C135</f>
        <v>26650</v>
      </c>
      <c r="M135" s="17">
        <v>2000</v>
      </c>
      <c r="N135" s="17">
        <f>M135*C135</f>
        <v>26000</v>
      </c>
    </row>
    <row r="136" spans="1:6" s="19" customFormat="1" ht="15.75">
      <c r="A136" s="49"/>
      <c r="B136" s="29"/>
      <c r="C136" s="14"/>
      <c r="D136" s="34"/>
      <c r="E136" s="17"/>
      <c r="F136" s="16"/>
    </row>
    <row r="137" spans="1:14" s="19" customFormat="1" ht="15.75">
      <c r="A137" s="49">
        <v>50761</v>
      </c>
      <c r="B137" s="29" t="s">
        <v>91</v>
      </c>
      <c r="C137" s="14">
        <v>1</v>
      </c>
      <c r="D137" s="34" t="s">
        <v>48</v>
      </c>
      <c r="E137" s="17">
        <v>1768.78</v>
      </c>
      <c r="F137" s="16">
        <f t="shared" si="1"/>
        <v>1768.78</v>
      </c>
      <c r="G137" s="17">
        <v>1500</v>
      </c>
      <c r="H137" s="17">
        <f>G137*C137</f>
        <v>1500</v>
      </c>
      <c r="I137" s="17">
        <v>1500</v>
      </c>
      <c r="J137" s="17">
        <f>I137*C137</f>
        <v>1500</v>
      </c>
      <c r="K137" s="17">
        <v>545</v>
      </c>
      <c r="L137" s="17">
        <f>K137*C137</f>
        <v>545</v>
      </c>
      <c r="M137" s="17">
        <v>2100</v>
      </c>
      <c r="N137" s="17">
        <f>M137*C137</f>
        <v>2100</v>
      </c>
    </row>
    <row r="138" spans="1:13" s="19" customFormat="1" ht="15.75">
      <c r="A138" s="49"/>
      <c r="B138" s="32"/>
      <c r="C138" s="14"/>
      <c r="D138" s="34"/>
      <c r="E138" s="35"/>
      <c r="F138" s="38" t="s">
        <v>65</v>
      </c>
      <c r="G138" s="42" t="s">
        <v>65</v>
      </c>
      <c r="I138" s="42" t="s">
        <v>65</v>
      </c>
      <c r="K138" s="42" t="s">
        <v>65</v>
      </c>
      <c r="M138" s="42" t="s">
        <v>65</v>
      </c>
    </row>
    <row r="139" spans="1:6" s="19" customFormat="1" ht="15.75">
      <c r="A139" s="49"/>
      <c r="B139" s="32"/>
      <c r="C139" s="14"/>
      <c r="D139" s="34"/>
      <c r="E139" s="35"/>
      <c r="F139" s="39"/>
    </row>
    <row r="140" spans="1:13" s="19" customFormat="1" ht="15.75">
      <c r="A140" s="49"/>
      <c r="B140" s="22" t="s">
        <v>66</v>
      </c>
      <c r="C140" s="14"/>
      <c r="D140" s="34"/>
      <c r="E140" s="35"/>
      <c r="F140" s="40">
        <f>SUM(F95:F137)</f>
        <v>201532.44</v>
      </c>
      <c r="G140" s="23">
        <f>SUM(H95:H137)</f>
        <v>198117.5</v>
      </c>
      <c r="I140" s="23">
        <f>SUM(J95:J137)</f>
        <v>222343.25</v>
      </c>
      <c r="K140" s="23">
        <f>SUM(L95:L137)</f>
        <v>235160.3</v>
      </c>
      <c r="M140" s="23">
        <f>SUM(N95:N137)</f>
        <v>214500</v>
      </c>
    </row>
    <row r="141" spans="1:6" s="19" customFormat="1" ht="15.75">
      <c r="A141" s="49"/>
      <c r="B141" s="32"/>
      <c r="C141" s="14"/>
      <c r="D141" s="34"/>
      <c r="E141" s="35"/>
      <c r="F141" s="39"/>
    </row>
    <row r="142" spans="1:6" s="19" customFormat="1" ht="15.75">
      <c r="A142" s="49"/>
      <c r="B142" s="32"/>
      <c r="C142" s="14"/>
      <c r="D142" s="34"/>
      <c r="E142" s="35"/>
      <c r="F142" s="39"/>
    </row>
    <row r="143" spans="1:6" ht="15.75">
      <c r="A143" s="47" t="s">
        <v>19</v>
      </c>
      <c r="B143" s="51"/>
      <c r="C143" s="14"/>
      <c r="D143" s="52"/>
      <c r="E143" s="51"/>
      <c r="F143" s="51"/>
    </row>
    <row r="144" spans="1:14" ht="15.75">
      <c r="A144" s="53" t="s">
        <v>67</v>
      </c>
      <c r="B144" s="51"/>
      <c r="C144" s="14"/>
      <c r="D144" s="52"/>
      <c r="E144" s="51"/>
      <c r="F144" s="51"/>
      <c r="G144" s="17"/>
      <c r="H144" s="17"/>
      <c r="I144" s="17"/>
      <c r="J144" s="17"/>
      <c r="K144" s="17"/>
      <c r="L144" s="17"/>
      <c r="M144" s="17"/>
      <c r="N144" s="17"/>
    </row>
    <row r="145" spans="1:6" ht="15.75">
      <c r="A145" s="47"/>
      <c r="B145" s="51"/>
      <c r="C145" s="14"/>
      <c r="D145" s="52"/>
      <c r="E145" s="51"/>
      <c r="F145" s="51"/>
    </row>
    <row r="146" spans="1:14" ht="31.5">
      <c r="A146" s="50">
        <v>10702</v>
      </c>
      <c r="B146" s="24" t="s">
        <v>92</v>
      </c>
      <c r="C146" s="14">
        <v>1</v>
      </c>
      <c r="D146" s="25" t="s">
        <v>26</v>
      </c>
      <c r="E146" s="17">
        <v>3160</v>
      </c>
      <c r="F146" s="16">
        <f aca="true" t="shared" si="2" ref="F146:F186">ROUND(C146*E146,2)</f>
        <v>3160</v>
      </c>
      <c r="G146" s="17">
        <v>3160</v>
      </c>
      <c r="H146" s="17">
        <f>G146*C146</f>
        <v>3160</v>
      </c>
      <c r="I146" s="17">
        <v>3300</v>
      </c>
      <c r="J146" s="17">
        <f>I146*C146</f>
        <v>3300</v>
      </c>
      <c r="K146" s="17">
        <v>3160</v>
      </c>
      <c r="L146" s="17">
        <f>K146*C146</f>
        <v>3160</v>
      </c>
      <c r="M146" s="17">
        <v>3200</v>
      </c>
      <c r="N146" s="17">
        <f>M146*C146</f>
        <v>3200</v>
      </c>
    </row>
    <row r="147" spans="1:6" ht="15.75">
      <c r="A147" s="50"/>
      <c r="B147" s="24"/>
      <c r="C147" s="14"/>
      <c r="D147" s="25"/>
      <c r="E147" s="17"/>
      <c r="F147" s="16"/>
    </row>
    <row r="148" spans="1:14" ht="31.5">
      <c r="A148" s="50">
        <v>10912</v>
      </c>
      <c r="B148" s="24" t="s">
        <v>93</v>
      </c>
      <c r="C148" s="14">
        <v>1</v>
      </c>
      <c r="D148" s="25" t="s">
        <v>26</v>
      </c>
      <c r="E148" s="17">
        <v>15000</v>
      </c>
      <c r="F148" s="16">
        <f t="shared" si="2"/>
        <v>15000</v>
      </c>
      <c r="G148" s="17">
        <v>1500</v>
      </c>
      <c r="H148" s="17">
        <f>G148*C148</f>
        <v>1500</v>
      </c>
      <c r="I148" s="17">
        <v>7500</v>
      </c>
      <c r="J148" s="17">
        <f>I148*C148</f>
        <v>7500</v>
      </c>
      <c r="K148" s="17">
        <v>11470</v>
      </c>
      <c r="L148" s="17">
        <f>K148*C148</f>
        <v>11470</v>
      </c>
      <c r="M148" s="17">
        <v>20000</v>
      </c>
      <c r="N148" s="17">
        <f>M148*C148</f>
        <v>20000</v>
      </c>
    </row>
    <row r="149" spans="1:6" ht="15.75">
      <c r="A149" s="50"/>
      <c r="B149" s="24"/>
      <c r="C149" s="14"/>
      <c r="D149" s="25"/>
      <c r="E149" s="17"/>
      <c r="F149" s="16"/>
    </row>
    <row r="150" spans="1:14" ht="15.75">
      <c r="A150" s="50">
        <v>20233</v>
      </c>
      <c r="B150" s="24" t="s">
        <v>94</v>
      </c>
      <c r="C150" s="14">
        <v>1000</v>
      </c>
      <c r="D150" s="25" t="s">
        <v>34</v>
      </c>
      <c r="E150" s="17">
        <v>1.5</v>
      </c>
      <c r="F150" s="16">
        <f t="shared" si="2"/>
        <v>1500</v>
      </c>
      <c r="G150" s="17">
        <v>2.5</v>
      </c>
      <c r="H150" s="17">
        <f>G150*C150</f>
        <v>2500</v>
      </c>
      <c r="I150" s="17">
        <v>3.7</v>
      </c>
      <c r="J150" s="17">
        <f>I150*C150</f>
        <v>3700</v>
      </c>
      <c r="K150" s="17">
        <v>2.85</v>
      </c>
      <c r="L150" s="17">
        <f>K150*C150</f>
        <v>2850</v>
      </c>
      <c r="M150" s="17">
        <v>3.3</v>
      </c>
      <c r="N150" s="17">
        <f>M150*C150</f>
        <v>3300</v>
      </c>
    </row>
    <row r="151" spans="1:6" ht="15.75">
      <c r="A151" s="50"/>
      <c r="B151" s="24"/>
      <c r="C151" s="14"/>
      <c r="D151" s="25"/>
      <c r="E151" s="17"/>
      <c r="F151" s="16"/>
    </row>
    <row r="152" spans="1:14" ht="15.75">
      <c r="A152" s="50">
        <v>20311</v>
      </c>
      <c r="B152" s="22" t="s">
        <v>95</v>
      </c>
      <c r="C152" s="14">
        <v>3</v>
      </c>
      <c r="D152" s="25" t="s">
        <v>48</v>
      </c>
      <c r="E152" s="17">
        <v>396</v>
      </c>
      <c r="F152" s="16">
        <f t="shared" si="2"/>
        <v>1188</v>
      </c>
      <c r="G152" s="17">
        <v>450</v>
      </c>
      <c r="H152" s="17">
        <f>G152*C152</f>
        <v>1350</v>
      </c>
      <c r="I152" s="17">
        <v>350</v>
      </c>
      <c r="J152" s="17">
        <f>I152*C152</f>
        <v>1050</v>
      </c>
      <c r="K152" s="17">
        <v>685</v>
      </c>
      <c r="L152" s="17">
        <f>K152*C152</f>
        <v>2055</v>
      </c>
      <c r="M152" s="17">
        <v>450</v>
      </c>
      <c r="N152" s="17">
        <f>M152*C152</f>
        <v>1350</v>
      </c>
    </row>
    <row r="153" spans="1:6" ht="15.75">
      <c r="A153" s="50"/>
      <c r="B153" s="22"/>
      <c r="C153" s="14"/>
      <c r="D153" s="25"/>
      <c r="E153" s="17"/>
      <c r="F153" s="16"/>
    </row>
    <row r="154" spans="1:14" ht="15.75">
      <c r="A154" s="50">
        <v>20312</v>
      </c>
      <c r="B154" s="24" t="s">
        <v>96</v>
      </c>
      <c r="C154" s="14">
        <v>6</v>
      </c>
      <c r="D154" s="25" t="s">
        <v>48</v>
      </c>
      <c r="E154" s="17">
        <v>420</v>
      </c>
      <c r="F154" s="16">
        <f t="shared" si="2"/>
        <v>2520</v>
      </c>
      <c r="G154" s="17">
        <v>400</v>
      </c>
      <c r="H154" s="17">
        <f>G154*C154</f>
        <v>2400</v>
      </c>
      <c r="I154" s="17">
        <v>500</v>
      </c>
      <c r="J154" s="17">
        <f>I154*C154</f>
        <v>3000</v>
      </c>
      <c r="K154" s="17">
        <v>870</v>
      </c>
      <c r="L154" s="17">
        <f>K154*C154</f>
        <v>5220</v>
      </c>
      <c r="M154" s="17">
        <v>470</v>
      </c>
      <c r="N154" s="17">
        <f>M154*C154</f>
        <v>2820</v>
      </c>
    </row>
    <row r="155" spans="1:6" ht="15.75">
      <c r="A155" s="50"/>
      <c r="B155" s="24"/>
      <c r="C155" s="14"/>
      <c r="D155" s="25"/>
      <c r="E155" s="17"/>
      <c r="F155" s="16"/>
    </row>
    <row r="156" spans="1:14" ht="15.75">
      <c r="A156" s="50">
        <v>20313</v>
      </c>
      <c r="B156" s="24" t="s">
        <v>97</v>
      </c>
      <c r="C156" s="14">
        <v>6</v>
      </c>
      <c r="D156" s="25" t="s">
        <v>48</v>
      </c>
      <c r="E156" s="17">
        <v>384</v>
      </c>
      <c r="F156" s="16">
        <f t="shared" si="2"/>
        <v>2304</v>
      </c>
      <c r="G156" s="17">
        <v>350</v>
      </c>
      <c r="H156" s="17">
        <f>G156*C156</f>
        <v>2100</v>
      </c>
      <c r="I156" s="17">
        <v>300</v>
      </c>
      <c r="J156" s="17">
        <f>I156*C156</f>
        <v>1800</v>
      </c>
      <c r="K156" s="17">
        <v>385</v>
      </c>
      <c r="L156" s="17">
        <f>K156*C156</f>
        <v>2310</v>
      </c>
      <c r="M156" s="17">
        <v>430</v>
      </c>
      <c r="N156" s="17">
        <f>M156*C156</f>
        <v>2580</v>
      </c>
    </row>
    <row r="157" spans="1:6" ht="15.75">
      <c r="A157" s="50"/>
      <c r="B157" s="24"/>
      <c r="C157" s="14"/>
      <c r="D157" s="25"/>
      <c r="E157" s="17"/>
      <c r="F157" s="16"/>
    </row>
    <row r="158" spans="1:14" ht="15.75">
      <c r="A158" s="50">
        <v>20314</v>
      </c>
      <c r="B158" s="24" t="s">
        <v>98</v>
      </c>
      <c r="C158" s="14">
        <v>1058</v>
      </c>
      <c r="D158" s="25" t="s">
        <v>30</v>
      </c>
      <c r="E158" s="17">
        <v>8.4</v>
      </c>
      <c r="F158" s="16">
        <f t="shared" si="2"/>
        <v>8887.2</v>
      </c>
      <c r="G158" s="17">
        <v>15</v>
      </c>
      <c r="H158" s="17">
        <f>G158*C158</f>
        <v>15870</v>
      </c>
      <c r="I158" s="17">
        <v>12</v>
      </c>
      <c r="J158" s="17">
        <f>I158*C158</f>
        <v>12696</v>
      </c>
      <c r="K158" s="17">
        <v>23</v>
      </c>
      <c r="L158" s="17">
        <f>K158*C158</f>
        <v>24334</v>
      </c>
      <c r="M158" s="17">
        <v>15.75</v>
      </c>
      <c r="N158" s="17">
        <f>M158*C158</f>
        <v>16663.5</v>
      </c>
    </row>
    <row r="159" spans="1:6" ht="15.75">
      <c r="A159" s="50"/>
      <c r="B159" s="24"/>
      <c r="C159" s="14"/>
      <c r="D159" s="25"/>
      <c r="E159" s="17"/>
      <c r="F159" s="16"/>
    </row>
    <row r="160" spans="1:14" ht="15.75">
      <c r="A160" s="49">
        <v>20337</v>
      </c>
      <c r="B160" s="29" t="s">
        <v>99</v>
      </c>
      <c r="C160" s="14">
        <v>16</v>
      </c>
      <c r="D160" s="34" t="s">
        <v>48</v>
      </c>
      <c r="E160" s="17">
        <v>213.3</v>
      </c>
      <c r="F160" s="16">
        <f t="shared" si="2"/>
        <v>3412.8</v>
      </c>
      <c r="G160" s="17">
        <v>275</v>
      </c>
      <c r="H160" s="17">
        <f>G160*C160</f>
        <v>4400</v>
      </c>
      <c r="I160" s="17">
        <v>250</v>
      </c>
      <c r="J160" s="17">
        <f>I160*C160</f>
        <v>4000</v>
      </c>
      <c r="K160" s="17">
        <v>410</v>
      </c>
      <c r="L160" s="17">
        <f>K160*C160</f>
        <v>6560</v>
      </c>
      <c r="M160" s="17">
        <v>110</v>
      </c>
      <c r="N160" s="17">
        <f>M160*C160</f>
        <v>1760</v>
      </c>
    </row>
    <row r="161" spans="1:6" ht="15.75">
      <c r="A161" s="49"/>
      <c r="B161" s="29"/>
      <c r="C161" s="14"/>
      <c r="D161" s="34"/>
      <c r="E161" s="17"/>
      <c r="F161" s="16"/>
    </row>
    <row r="162" spans="1:14" ht="15.75">
      <c r="A162" s="50">
        <v>50211</v>
      </c>
      <c r="B162" s="22" t="s">
        <v>100</v>
      </c>
      <c r="C162" s="14">
        <v>1607</v>
      </c>
      <c r="D162" s="25" t="s">
        <v>101</v>
      </c>
      <c r="E162" s="17">
        <v>0.1</v>
      </c>
      <c r="F162" s="16">
        <f t="shared" si="2"/>
        <v>160.7</v>
      </c>
      <c r="G162" s="17">
        <v>0.5</v>
      </c>
      <c r="H162" s="17">
        <f>G162*C162</f>
        <v>803.5</v>
      </c>
      <c r="I162" s="17">
        <v>1</v>
      </c>
      <c r="J162" s="17">
        <f>I162*C162</f>
        <v>1607</v>
      </c>
      <c r="K162" s="17">
        <v>1</v>
      </c>
      <c r="L162" s="17">
        <f>K162*C162</f>
        <v>1607</v>
      </c>
      <c r="M162" s="17">
        <v>0.5</v>
      </c>
      <c r="N162" s="17">
        <f>M162*C162</f>
        <v>803.5</v>
      </c>
    </row>
    <row r="163" spans="1:6" ht="15.75">
      <c r="A163" s="50"/>
      <c r="B163" s="22"/>
      <c r="C163" s="14"/>
      <c r="D163" s="25"/>
      <c r="E163" s="17"/>
      <c r="F163" s="16"/>
    </row>
    <row r="164" spans="1:14" ht="15.75">
      <c r="A164" s="50">
        <v>50413</v>
      </c>
      <c r="B164" s="24" t="s">
        <v>102</v>
      </c>
      <c r="C164" s="14">
        <v>139</v>
      </c>
      <c r="D164" s="25" t="s">
        <v>30</v>
      </c>
      <c r="E164" s="17">
        <v>53.07</v>
      </c>
      <c r="F164" s="16">
        <f t="shared" si="2"/>
        <v>7376.73</v>
      </c>
      <c r="G164" s="17">
        <v>50</v>
      </c>
      <c r="H164" s="17">
        <f>G164*C164</f>
        <v>6950</v>
      </c>
      <c r="I164" s="17">
        <v>87</v>
      </c>
      <c r="J164" s="17">
        <f>I164*C164</f>
        <v>12093</v>
      </c>
      <c r="K164" s="17">
        <v>53.5</v>
      </c>
      <c r="L164" s="17">
        <f>K164*C164</f>
        <v>7436.5</v>
      </c>
      <c r="M164" s="17">
        <v>55</v>
      </c>
      <c r="N164" s="17">
        <f>M164*C164</f>
        <v>7645</v>
      </c>
    </row>
    <row r="165" spans="1:6" ht="15.75">
      <c r="A165" s="50"/>
      <c r="B165" s="24"/>
      <c r="C165" s="14"/>
      <c r="D165" s="25"/>
      <c r="E165" s="17"/>
      <c r="F165" s="16"/>
    </row>
    <row r="166" spans="1:14" ht="15.75">
      <c r="A166" s="50">
        <v>50415</v>
      </c>
      <c r="B166" s="24" t="s">
        <v>103</v>
      </c>
      <c r="C166" s="14">
        <v>56</v>
      </c>
      <c r="D166" s="25" t="s">
        <v>30</v>
      </c>
      <c r="E166" s="17">
        <v>61.59</v>
      </c>
      <c r="F166" s="16">
        <f t="shared" si="2"/>
        <v>3449.04</v>
      </c>
      <c r="G166" s="17">
        <v>60</v>
      </c>
      <c r="H166" s="17">
        <f>G166*C166</f>
        <v>3360</v>
      </c>
      <c r="I166" s="17">
        <v>92</v>
      </c>
      <c r="J166" s="17">
        <f>I166*C166</f>
        <v>5152</v>
      </c>
      <c r="K166" s="17">
        <v>60</v>
      </c>
      <c r="L166" s="17">
        <f>K166*C166</f>
        <v>3360</v>
      </c>
      <c r="M166" s="17">
        <v>72</v>
      </c>
      <c r="N166" s="17">
        <f>M166*C166</f>
        <v>4032</v>
      </c>
    </row>
    <row r="167" spans="1:13" ht="15.75">
      <c r="A167" s="50"/>
      <c r="B167" s="24"/>
      <c r="C167" s="14"/>
      <c r="D167" s="25"/>
      <c r="E167" s="17"/>
      <c r="F167" s="16"/>
      <c r="G167" s="38"/>
      <c r="I167" s="38"/>
      <c r="K167" s="38"/>
      <c r="M167" s="38"/>
    </row>
    <row r="168" spans="1:14" ht="15.75">
      <c r="A168" s="50">
        <v>50421</v>
      </c>
      <c r="B168" s="24" t="s">
        <v>104</v>
      </c>
      <c r="C168" s="14">
        <v>1106</v>
      </c>
      <c r="D168" s="25" t="s">
        <v>30</v>
      </c>
      <c r="E168" s="17">
        <v>151.37</v>
      </c>
      <c r="F168" s="16">
        <f t="shared" si="2"/>
        <v>167415.22</v>
      </c>
      <c r="G168" s="17">
        <v>135</v>
      </c>
      <c r="H168" s="17">
        <f>G168*C168</f>
        <v>149310</v>
      </c>
      <c r="I168" s="17">
        <v>159</v>
      </c>
      <c r="J168" s="17">
        <f>I168*C168</f>
        <v>175854</v>
      </c>
      <c r="K168" s="17">
        <v>166.3</v>
      </c>
      <c r="L168" s="17">
        <f>K168*C168</f>
        <v>183927.80000000002</v>
      </c>
      <c r="M168" s="17">
        <v>170</v>
      </c>
      <c r="N168" s="17">
        <f>M168*C168</f>
        <v>188020</v>
      </c>
    </row>
    <row r="169" spans="1:13" ht="15.75">
      <c r="A169" s="50"/>
      <c r="B169" s="24"/>
      <c r="C169" s="14"/>
      <c r="D169" s="25"/>
      <c r="E169" s="17"/>
      <c r="F169" s="16"/>
      <c r="G169" s="23"/>
      <c r="I169" s="23"/>
      <c r="K169" s="23"/>
      <c r="M169" s="23"/>
    </row>
    <row r="170" spans="1:14" ht="31.5">
      <c r="A170" s="50">
        <v>50431</v>
      </c>
      <c r="B170" s="24" t="s">
        <v>105</v>
      </c>
      <c r="C170" s="14">
        <v>59</v>
      </c>
      <c r="D170" s="25" t="s">
        <v>30</v>
      </c>
      <c r="E170" s="17">
        <v>75</v>
      </c>
      <c r="F170" s="16">
        <f t="shared" si="2"/>
        <v>4425</v>
      </c>
      <c r="G170" s="17">
        <v>80</v>
      </c>
      <c r="H170" s="17">
        <f>G170*C170</f>
        <v>4720</v>
      </c>
      <c r="I170" s="17">
        <v>107</v>
      </c>
      <c r="J170" s="17">
        <f>I170*C170</f>
        <v>6313</v>
      </c>
      <c r="K170" s="17">
        <v>81</v>
      </c>
      <c r="L170" s="17">
        <f>K170*C170</f>
        <v>4779</v>
      </c>
      <c r="M170" s="17">
        <v>81</v>
      </c>
      <c r="N170" s="17">
        <f>M170*C170</f>
        <v>4779</v>
      </c>
    </row>
    <row r="171" spans="1:6" ht="15.75">
      <c r="A171" s="50"/>
      <c r="B171" s="24"/>
      <c r="C171" s="14"/>
      <c r="D171" s="25"/>
      <c r="E171" s="17"/>
      <c r="F171" s="16"/>
    </row>
    <row r="172" spans="1:14" ht="15.75">
      <c r="A172" s="50">
        <v>50499</v>
      </c>
      <c r="B172" s="24" t="s">
        <v>106</v>
      </c>
      <c r="C172" s="14">
        <v>4</v>
      </c>
      <c r="D172" s="25" t="s">
        <v>48</v>
      </c>
      <c r="E172" s="17">
        <v>391.07</v>
      </c>
      <c r="F172" s="16">
        <f t="shared" si="2"/>
        <v>1564.28</v>
      </c>
      <c r="G172" s="17">
        <v>350</v>
      </c>
      <c r="H172" s="17">
        <f>G172*C172</f>
        <v>1400</v>
      </c>
      <c r="I172" s="17">
        <v>300</v>
      </c>
      <c r="J172" s="17">
        <f>I172*C172</f>
        <v>1200</v>
      </c>
      <c r="K172" s="17">
        <v>410</v>
      </c>
      <c r="L172" s="17">
        <f>K172*C172</f>
        <v>1640</v>
      </c>
      <c r="M172" s="17">
        <v>350</v>
      </c>
      <c r="N172" s="17">
        <f>M172*C172</f>
        <v>1400</v>
      </c>
    </row>
    <row r="173" spans="1:6" ht="15.75">
      <c r="A173" s="50"/>
      <c r="B173" s="24"/>
      <c r="C173" s="14"/>
      <c r="D173" s="25"/>
      <c r="E173" s="17"/>
      <c r="F173" s="16"/>
    </row>
    <row r="174" spans="1:14" ht="15.75">
      <c r="A174" s="50">
        <v>50723</v>
      </c>
      <c r="B174" s="24" t="s">
        <v>107</v>
      </c>
      <c r="C174" s="14">
        <v>2</v>
      </c>
      <c r="D174" s="25" t="s">
        <v>48</v>
      </c>
      <c r="E174" s="17">
        <v>2095.7</v>
      </c>
      <c r="F174" s="16">
        <f t="shared" si="2"/>
        <v>4191.4</v>
      </c>
      <c r="G174" s="17">
        <v>2500</v>
      </c>
      <c r="H174" s="17">
        <f>G174*C174</f>
        <v>5000</v>
      </c>
      <c r="I174" s="17">
        <v>2200</v>
      </c>
      <c r="J174" s="17">
        <f>I174*C174</f>
        <v>4400</v>
      </c>
      <c r="K174" s="17">
        <v>2925</v>
      </c>
      <c r="L174" s="17">
        <f>K174*C174</f>
        <v>5850</v>
      </c>
      <c r="M174" s="17">
        <v>2900</v>
      </c>
      <c r="N174" s="17">
        <f>M174*C174</f>
        <v>5800</v>
      </c>
    </row>
    <row r="175" spans="1:14" ht="15.75">
      <c r="A175" s="50"/>
      <c r="B175" s="24"/>
      <c r="C175" s="14"/>
      <c r="D175" s="25"/>
      <c r="E175" s="17"/>
      <c r="F175" s="16"/>
      <c r="G175" s="17"/>
      <c r="H175" s="17"/>
      <c r="I175" s="17"/>
      <c r="J175" s="17"/>
      <c r="K175" s="17"/>
      <c r="L175" s="17"/>
      <c r="M175" s="17"/>
      <c r="N175" s="17"/>
    </row>
    <row r="176" spans="1:14" ht="15.75">
      <c r="A176" s="50">
        <v>50725</v>
      </c>
      <c r="B176" s="24" t="s">
        <v>108</v>
      </c>
      <c r="C176" s="14">
        <v>2</v>
      </c>
      <c r="D176" s="25" t="s">
        <v>48</v>
      </c>
      <c r="E176" s="17">
        <v>3185.26</v>
      </c>
      <c r="F176" s="16">
        <f t="shared" si="2"/>
        <v>6370.52</v>
      </c>
      <c r="G176" s="17">
        <v>4000</v>
      </c>
      <c r="H176" s="17">
        <f>G176*C176</f>
        <v>8000</v>
      </c>
      <c r="I176" s="17">
        <v>3380</v>
      </c>
      <c r="J176" s="17">
        <f>I176*C176</f>
        <v>6760</v>
      </c>
      <c r="K176" s="17">
        <v>4275</v>
      </c>
      <c r="L176" s="17">
        <f>K176*C176</f>
        <v>8550</v>
      </c>
      <c r="M176" s="17">
        <v>4300</v>
      </c>
      <c r="N176" s="17">
        <f>M176*C176</f>
        <v>8600</v>
      </c>
    </row>
    <row r="177" spans="1:14" ht="15.75">
      <c r="A177" s="50"/>
      <c r="B177" s="24"/>
      <c r="C177" s="14"/>
      <c r="D177" s="25"/>
      <c r="E177" s="17"/>
      <c r="F177" s="16"/>
      <c r="G177" s="17"/>
      <c r="H177" s="17"/>
      <c r="I177" s="17"/>
      <c r="J177" s="17"/>
      <c r="K177" s="17"/>
      <c r="L177" s="17"/>
      <c r="M177" s="17"/>
      <c r="N177" s="17"/>
    </row>
    <row r="178" spans="1:14" ht="15.75">
      <c r="A178" s="50">
        <v>50726</v>
      </c>
      <c r="B178" s="24" t="s">
        <v>109</v>
      </c>
      <c r="C178" s="14">
        <v>1</v>
      </c>
      <c r="D178" s="25" t="s">
        <v>48</v>
      </c>
      <c r="E178" s="17">
        <v>4407.21</v>
      </c>
      <c r="F178" s="16">
        <f t="shared" si="2"/>
        <v>4407.21</v>
      </c>
      <c r="G178" s="17">
        <v>6500</v>
      </c>
      <c r="H178" s="17">
        <f>G178*C178</f>
        <v>6500</v>
      </c>
      <c r="I178" s="17">
        <v>3900</v>
      </c>
      <c r="J178" s="17">
        <f>I178*C178</f>
        <v>3900</v>
      </c>
      <c r="K178" s="17">
        <v>6050</v>
      </c>
      <c r="L178" s="17">
        <f>K178*C178</f>
        <v>6050</v>
      </c>
      <c r="M178" s="17">
        <v>5900</v>
      </c>
      <c r="N178" s="17">
        <f>M178*C178</f>
        <v>5900</v>
      </c>
    </row>
    <row r="179" spans="1:14" ht="15.75">
      <c r="A179" s="50"/>
      <c r="B179" s="24"/>
      <c r="C179" s="14"/>
      <c r="D179" s="25"/>
      <c r="E179" s="17"/>
      <c r="F179" s="16"/>
      <c r="G179" s="17"/>
      <c r="H179" s="17"/>
      <c r="I179" s="17"/>
      <c r="J179" s="17"/>
      <c r="K179" s="17"/>
      <c r="L179" s="17"/>
      <c r="M179" s="17"/>
      <c r="N179" s="17"/>
    </row>
    <row r="180" spans="1:14" ht="15.75">
      <c r="A180" s="50">
        <v>50792</v>
      </c>
      <c r="B180" s="24" t="s">
        <v>110</v>
      </c>
      <c r="C180" s="14">
        <v>19</v>
      </c>
      <c r="D180" s="25" t="s">
        <v>48</v>
      </c>
      <c r="E180" s="17">
        <v>713.56</v>
      </c>
      <c r="F180" s="16">
        <f t="shared" si="2"/>
        <v>13557.64</v>
      </c>
      <c r="G180" s="17">
        <v>550</v>
      </c>
      <c r="H180" s="17">
        <f>G180*C180</f>
        <v>10450</v>
      </c>
      <c r="I180" s="17">
        <v>600</v>
      </c>
      <c r="J180" s="17">
        <f>I180*C180</f>
        <v>11400</v>
      </c>
      <c r="K180" s="17">
        <v>860</v>
      </c>
      <c r="L180" s="17">
        <f>K180*C180</f>
        <v>16340</v>
      </c>
      <c r="M180" s="17">
        <v>420</v>
      </c>
      <c r="N180" s="17">
        <f>M180*C180</f>
        <v>7980</v>
      </c>
    </row>
    <row r="181" spans="1:14" ht="15.75">
      <c r="A181" s="50"/>
      <c r="B181" s="24"/>
      <c r="C181" s="14"/>
      <c r="D181" s="25"/>
      <c r="E181" s="17"/>
      <c r="F181" s="16"/>
      <c r="G181" s="17"/>
      <c r="H181" s="17"/>
      <c r="I181" s="17"/>
      <c r="J181" s="17"/>
      <c r="K181" s="17"/>
      <c r="L181" s="17"/>
      <c r="M181" s="17"/>
      <c r="N181" s="17"/>
    </row>
    <row r="182" spans="1:14" ht="15.75">
      <c r="A182" s="50">
        <v>50802</v>
      </c>
      <c r="B182" s="24" t="s">
        <v>111</v>
      </c>
      <c r="C182" s="14">
        <v>10</v>
      </c>
      <c r="D182" s="25" t="s">
        <v>48</v>
      </c>
      <c r="E182" s="17">
        <v>341.38</v>
      </c>
      <c r="F182" s="16">
        <f t="shared" si="2"/>
        <v>3413.8</v>
      </c>
      <c r="G182" s="17">
        <v>500</v>
      </c>
      <c r="H182" s="17">
        <f>G182*C182</f>
        <v>5000</v>
      </c>
      <c r="I182" s="17">
        <v>800</v>
      </c>
      <c r="J182" s="17">
        <f>I182*C182</f>
        <v>8000</v>
      </c>
      <c r="K182" s="17">
        <v>675</v>
      </c>
      <c r="L182" s="17">
        <f>K182*C182</f>
        <v>6750</v>
      </c>
      <c r="M182" s="17">
        <v>920</v>
      </c>
      <c r="N182" s="17">
        <f>M182*C182</f>
        <v>9200</v>
      </c>
    </row>
    <row r="183" spans="1:14" ht="15.75">
      <c r="A183" s="50"/>
      <c r="B183" s="24"/>
      <c r="C183" s="14"/>
      <c r="D183" s="25"/>
      <c r="E183" s="17"/>
      <c r="F183" s="16"/>
      <c r="G183" s="17"/>
      <c r="H183" s="17"/>
      <c r="I183" s="17"/>
      <c r="J183" s="17"/>
      <c r="K183" s="17"/>
      <c r="L183" s="17"/>
      <c r="M183" s="17"/>
      <c r="N183" s="17"/>
    </row>
    <row r="184" spans="1:14" ht="31.5">
      <c r="A184" s="50">
        <v>90030</v>
      </c>
      <c r="B184" s="24" t="s">
        <v>112</v>
      </c>
      <c r="C184" s="14">
        <v>1</v>
      </c>
      <c r="D184" s="25" t="s">
        <v>26</v>
      </c>
      <c r="E184" s="17">
        <v>7200</v>
      </c>
      <c r="F184" s="16">
        <f t="shared" si="2"/>
        <v>7200</v>
      </c>
      <c r="G184" s="17">
        <v>1000</v>
      </c>
      <c r="H184" s="17">
        <f>G184*C184</f>
        <v>1000</v>
      </c>
      <c r="I184" s="17">
        <v>500</v>
      </c>
      <c r="J184" s="17">
        <f>I184*C184</f>
        <v>500</v>
      </c>
      <c r="K184" s="17">
        <v>26625</v>
      </c>
      <c r="L184" s="17">
        <f>K184*C184</f>
        <v>26625</v>
      </c>
      <c r="M184" s="17">
        <v>1300</v>
      </c>
      <c r="N184" s="17">
        <f>M184*C184</f>
        <v>1300</v>
      </c>
    </row>
    <row r="185" spans="1:14" ht="15.75">
      <c r="A185" s="50"/>
      <c r="B185" s="24"/>
      <c r="C185" s="14"/>
      <c r="D185" s="25"/>
      <c r="E185" s="17"/>
      <c r="F185" s="16"/>
      <c r="G185" s="17"/>
      <c r="H185" s="17"/>
      <c r="I185" s="17"/>
      <c r="J185" s="17"/>
      <c r="K185" s="17"/>
      <c r="L185" s="17"/>
      <c r="M185" s="17"/>
      <c r="N185" s="17"/>
    </row>
    <row r="186" spans="1:14" ht="15.75">
      <c r="A186" s="50">
        <v>90031</v>
      </c>
      <c r="B186" s="24" t="s">
        <v>113</v>
      </c>
      <c r="C186" s="14">
        <v>3</v>
      </c>
      <c r="D186" s="25" t="s">
        <v>48</v>
      </c>
      <c r="E186" s="17">
        <v>1140</v>
      </c>
      <c r="F186" s="16">
        <f t="shared" si="2"/>
        <v>3420</v>
      </c>
      <c r="G186" s="17">
        <v>1500</v>
      </c>
      <c r="H186" s="17">
        <f>G186*C186</f>
        <v>4500</v>
      </c>
      <c r="I186" s="17">
        <v>1100</v>
      </c>
      <c r="J186" s="17">
        <f>I186*C186</f>
        <v>3300</v>
      </c>
      <c r="K186" s="17">
        <v>1900</v>
      </c>
      <c r="L186" s="17">
        <f>K186*C186</f>
        <v>5700</v>
      </c>
      <c r="M186" s="17">
        <v>1700</v>
      </c>
      <c r="N186" s="17">
        <f>M186*C186</f>
        <v>5100</v>
      </c>
    </row>
    <row r="187" spans="1:14" ht="15.75">
      <c r="A187" s="50"/>
      <c r="B187" s="22"/>
      <c r="C187" s="14"/>
      <c r="D187" s="25"/>
      <c r="E187" s="36"/>
      <c r="F187" s="38" t="s">
        <v>65</v>
      </c>
      <c r="G187" s="42" t="s">
        <v>65</v>
      </c>
      <c r="H187" s="17"/>
      <c r="I187" s="42" t="s">
        <v>65</v>
      </c>
      <c r="J187" s="17"/>
      <c r="K187" s="42" t="s">
        <v>65</v>
      </c>
      <c r="L187" s="17"/>
      <c r="M187" s="42" t="s">
        <v>65</v>
      </c>
      <c r="N187" s="17"/>
    </row>
    <row r="188" spans="1:6" ht="15.75">
      <c r="A188" s="50"/>
      <c r="B188" s="22"/>
      <c r="C188" s="14"/>
      <c r="D188" s="25"/>
      <c r="E188" s="36"/>
      <c r="F188" s="39"/>
    </row>
    <row r="189" spans="1:14" ht="15.75">
      <c r="A189" s="50"/>
      <c r="B189" s="22" t="s">
        <v>66</v>
      </c>
      <c r="C189" s="14"/>
      <c r="D189" s="25"/>
      <c r="E189" s="36"/>
      <c r="F189" s="40">
        <f>SUM(F146:F186)</f>
        <v>264923.54</v>
      </c>
      <c r="G189" s="17">
        <f>SUM(H146:H186)</f>
        <v>240273.5</v>
      </c>
      <c r="H189" s="17"/>
      <c r="I189" s="17">
        <f>SUM(J146:J186)</f>
        <v>277525</v>
      </c>
      <c r="J189" s="17"/>
      <c r="K189" s="17">
        <f>SUM(L146:L186)</f>
        <v>336574.30000000005</v>
      </c>
      <c r="L189" s="17"/>
      <c r="M189" s="17">
        <f>SUM(N146:N186)</f>
        <v>302233</v>
      </c>
      <c r="N189" s="17"/>
    </row>
    <row r="190" spans="1:6" ht="15.75">
      <c r="A190" s="50"/>
      <c r="B190" s="22"/>
      <c r="C190" s="14"/>
      <c r="D190" s="25"/>
      <c r="E190" s="36"/>
      <c r="F190" s="39"/>
    </row>
    <row r="191" spans="1:14" ht="15.75">
      <c r="A191" s="50"/>
      <c r="B191" s="22"/>
      <c r="C191" s="14"/>
      <c r="D191" s="25"/>
      <c r="E191" s="36"/>
      <c r="F191" s="39"/>
      <c r="G191" s="17"/>
      <c r="H191" s="17"/>
      <c r="I191" s="17"/>
      <c r="J191" s="17"/>
      <c r="K191" s="17"/>
      <c r="L191" s="17"/>
      <c r="M191" s="17"/>
      <c r="N191" s="17"/>
    </row>
    <row r="192" spans="1:6" ht="15.75">
      <c r="A192" s="47" t="s">
        <v>21</v>
      </c>
      <c r="B192" s="51"/>
      <c r="C192" s="14"/>
      <c r="D192" s="52"/>
      <c r="E192" s="51"/>
      <c r="F192" s="51"/>
    </row>
    <row r="193" spans="1:14" ht="15.75">
      <c r="A193" s="53" t="s">
        <v>114</v>
      </c>
      <c r="B193" s="51"/>
      <c r="C193" s="14"/>
      <c r="D193" s="52"/>
      <c r="E193" s="51"/>
      <c r="F193" s="51"/>
      <c r="G193" s="17"/>
      <c r="H193" s="17"/>
      <c r="I193" s="17"/>
      <c r="J193" s="17"/>
      <c r="K193" s="17"/>
      <c r="L193" s="17"/>
      <c r="M193" s="17"/>
      <c r="N193" s="17"/>
    </row>
    <row r="194" spans="1:6" ht="15.75">
      <c r="A194" s="47"/>
      <c r="B194" s="51"/>
      <c r="C194" s="14"/>
      <c r="D194" s="52"/>
      <c r="E194" s="51"/>
      <c r="F194" s="51"/>
    </row>
    <row r="195" spans="1:14" ht="31.5">
      <c r="A195" s="49">
        <v>10704</v>
      </c>
      <c r="B195" s="29" t="s">
        <v>115</v>
      </c>
      <c r="C195" s="33">
        <v>1</v>
      </c>
      <c r="D195" s="34" t="s">
        <v>26</v>
      </c>
      <c r="E195" s="17">
        <v>3160</v>
      </c>
      <c r="F195" s="16">
        <f aca="true" t="shared" si="3" ref="F195:F241">ROUND(C195*E195,2)</f>
        <v>3160</v>
      </c>
      <c r="G195" s="17">
        <v>3160</v>
      </c>
      <c r="H195" s="17">
        <f>G195*C195</f>
        <v>3160</v>
      </c>
      <c r="I195" s="17">
        <v>3300</v>
      </c>
      <c r="J195" s="17">
        <f>I195*C195</f>
        <v>3300</v>
      </c>
      <c r="K195" s="17">
        <v>3160</v>
      </c>
      <c r="L195" s="17">
        <f>K195*C195</f>
        <v>3160</v>
      </c>
      <c r="M195" s="17">
        <v>3200</v>
      </c>
      <c r="N195" s="17">
        <f>M195*C195</f>
        <v>3200</v>
      </c>
    </row>
    <row r="196" spans="1:6" ht="15.75">
      <c r="A196" s="49"/>
      <c r="B196" s="29"/>
      <c r="C196" s="33"/>
      <c r="D196" s="34"/>
      <c r="E196" s="17"/>
      <c r="F196" s="16"/>
    </row>
    <row r="197" spans="1:14" ht="31.5">
      <c r="A197" s="49">
        <v>10914</v>
      </c>
      <c r="B197" s="29" t="s">
        <v>116</v>
      </c>
      <c r="C197" s="33">
        <v>1</v>
      </c>
      <c r="D197" s="34" t="s">
        <v>26</v>
      </c>
      <c r="E197" s="17">
        <v>6200</v>
      </c>
      <c r="F197" s="16">
        <f t="shared" si="3"/>
        <v>6200</v>
      </c>
      <c r="G197" s="17">
        <v>1500</v>
      </c>
      <c r="H197" s="17">
        <f>G197*C197</f>
        <v>1500</v>
      </c>
      <c r="I197" s="17">
        <v>2500</v>
      </c>
      <c r="J197" s="17">
        <f>I197*C197</f>
        <v>2500</v>
      </c>
      <c r="K197" s="17">
        <v>10355</v>
      </c>
      <c r="L197" s="17">
        <f>K197*C197</f>
        <v>10355</v>
      </c>
      <c r="M197" s="17">
        <v>25000</v>
      </c>
      <c r="N197" s="17">
        <f>M197*C197</f>
        <v>25000</v>
      </c>
    </row>
    <row r="198" spans="1:6" ht="15.75">
      <c r="A198" s="49"/>
      <c r="B198" s="29"/>
      <c r="C198" s="33"/>
      <c r="D198" s="34"/>
      <c r="E198" s="17"/>
      <c r="F198" s="16"/>
    </row>
    <row r="199" spans="1:14" ht="15.75">
      <c r="A199" s="49">
        <v>20311</v>
      </c>
      <c r="B199" s="32" t="s">
        <v>95</v>
      </c>
      <c r="C199" s="33">
        <v>5</v>
      </c>
      <c r="D199" s="34" t="s">
        <v>48</v>
      </c>
      <c r="E199" s="17">
        <v>486</v>
      </c>
      <c r="F199" s="16">
        <f t="shared" si="3"/>
        <v>2430</v>
      </c>
      <c r="G199" s="17">
        <v>500</v>
      </c>
      <c r="H199" s="17">
        <f>G199*C199</f>
        <v>2500</v>
      </c>
      <c r="I199" s="17">
        <v>400</v>
      </c>
      <c r="J199" s="17">
        <f>I199*C199</f>
        <v>2000</v>
      </c>
      <c r="K199" s="17">
        <v>825</v>
      </c>
      <c r="L199" s="17">
        <f>K199*C199</f>
        <v>4125</v>
      </c>
      <c r="M199" s="17">
        <v>450</v>
      </c>
      <c r="N199" s="17">
        <f>M199*C199</f>
        <v>2250</v>
      </c>
    </row>
    <row r="200" spans="1:6" ht="15.75">
      <c r="A200" s="49"/>
      <c r="B200" s="32"/>
      <c r="C200" s="33"/>
      <c r="D200" s="34"/>
      <c r="E200" s="17"/>
      <c r="F200" s="16"/>
    </row>
    <row r="201" spans="1:14" ht="15.75">
      <c r="A201" s="49">
        <v>20315</v>
      </c>
      <c r="B201" s="29" t="s">
        <v>117</v>
      </c>
      <c r="C201" s="33">
        <v>50</v>
      </c>
      <c r="D201" s="34" t="s">
        <v>30</v>
      </c>
      <c r="E201" s="17">
        <v>21.6</v>
      </c>
      <c r="F201" s="16">
        <f t="shared" si="3"/>
        <v>1080</v>
      </c>
      <c r="G201" s="17">
        <v>20</v>
      </c>
      <c r="H201" s="17">
        <f>G201*C201</f>
        <v>1000</v>
      </c>
      <c r="I201" s="17">
        <v>35</v>
      </c>
      <c r="J201" s="17">
        <f>I201*C201</f>
        <v>1750</v>
      </c>
      <c r="K201" s="17">
        <v>8.2</v>
      </c>
      <c r="L201" s="17">
        <f>K201*C201</f>
        <v>409.99999999999994</v>
      </c>
      <c r="M201" s="17">
        <v>16.75</v>
      </c>
      <c r="N201" s="17">
        <f>M201*C201</f>
        <v>837.5</v>
      </c>
    </row>
    <row r="202" spans="1:6" ht="15.75">
      <c r="A202" s="49"/>
      <c r="B202" s="29"/>
      <c r="C202" s="33"/>
      <c r="D202" s="34"/>
      <c r="E202" s="17"/>
      <c r="F202" s="16"/>
    </row>
    <row r="203" spans="1:14" ht="15.75">
      <c r="A203" s="49">
        <v>20336</v>
      </c>
      <c r="B203" s="29" t="s">
        <v>118</v>
      </c>
      <c r="C203" s="33">
        <v>30</v>
      </c>
      <c r="D203" s="34" t="s">
        <v>48</v>
      </c>
      <c r="E203" s="17">
        <v>15.19</v>
      </c>
      <c r="F203" s="16">
        <f t="shared" si="3"/>
        <v>455.7</v>
      </c>
      <c r="G203" s="17">
        <v>150</v>
      </c>
      <c r="H203" s="17">
        <f>G203*C203</f>
        <v>4500</v>
      </c>
      <c r="I203" s="17">
        <v>175</v>
      </c>
      <c r="J203" s="17">
        <f>I203*C203</f>
        <v>5250</v>
      </c>
      <c r="K203" s="17">
        <v>195</v>
      </c>
      <c r="L203" s="17">
        <f>K203*C203</f>
        <v>5850</v>
      </c>
      <c r="M203" s="17">
        <v>110</v>
      </c>
      <c r="N203" s="17">
        <f>M203*C203</f>
        <v>3300</v>
      </c>
    </row>
    <row r="204" spans="1:6" ht="15.75">
      <c r="A204" s="49"/>
      <c r="B204" s="29"/>
      <c r="C204" s="33"/>
      <c r="D204" s="34"/>
      <c r="E204" s="17"/>
      <c r="F204" s="16"/>
    </row>
    <row r="205" spans="1:14" ht="15.75">
      <c r="A205" s="49">
        <v>20501</v>
      </c>
      <c r="B205" s="32" t="s">
        <v>119</v>
      </c>
      <c r="C205" s="33">
        <v>1</v>
      </c>
      <c r="D205" s="34" t="s">
        <v>48</v>
      </c>
      <c r="E205" s="17">
        <v>204</v>
      </c>
      <c r="F205" s="16">
        <f t="shared" si="3"/>
        <v>204</v>
      </c>
      <c r="G205" s="17">
        <v>250</v>
      </c>
      <c r="H205" s="17">
        <f>G205*C205</f>
        <v>250</v>
      </c>
      <c r="I205" s="17">
        <v>400</v>
      </c>
      <c r="J205" s="17">
        <f>I205*C205</f>
        <v>400</v>
      </c>
      <c r="K205" s="17">
        <v>225</v>
      </c>
      <c r="L205" s="17">
        <f>K205*C205</f>
        <v>225</v>
      </c>
      <c r="M205" s="17">
        <v>270</v>
      </c>
      <c r="N205" s="17">
        <f>M205*C205</f>
        <v>270</v>
      </c>
    </row>
    <row r="206" spans="1:6" ht="15.75">
      <c r="A206" s="49"/>
      <c r="B206" s="32"/>
      <c r="C206" s="33"/>
      <c r="D206" s="34"/>
      <c r="E206" s="17"/>
      <c r="F206" s="16"/>
    </row>
    <row r="207" spans="1:14" ht="15.75">
      <c r="A207" s="49">
        <v>50103</v>
      </c>
      <c r="B207" s="32" t="s">
        <v>120</v>
      </c>
      <c r="C207" s="33">
        <v>1</v>
      </c>
      <c r="D207" s="34" t="s">
        <v>48</v>
      </c>
      <c r="E207" s="17">
        <v>1140</v>
      </c>
      <c r="F207" s="16">
        <f t="shared" si="3"/>
        <v>1140</v>
      </c>
      <c r="G207" s="17">
        <v>1200</v>
      </c>
      <c r="H207" s="17">
        <f>G207*C207</f>
        <v>1200</v>
      </c>
      <c r="I207" s="17">
        <v>1400</v>
      </c>
      <c r="J207" s="17">
        <f>I207*C207</f>
        <v>1400</v>
      </c>
      <c r="K207" s="17">
        <v>525</v>
      </c>
      <c r="L207" s="17">
        <f>K207*C207</f>
        <v>525</v>
      </c>
      <c r="M207" s="17">
        <v>850</v>
      </c>
      <c r="N207" s="17">
        <f>M207*C207</f>
        <v>850</v>
      </c>
    </row>
    <row r="208" spans="1:6" ht="15.75">
      <c r="A208" s="49"/>
      <c r="B208" s="32"/>
      <c r="C208" s="33"/>
      <c r="D208" s="34"/>
      <c r="E208" s="17"/>
      <c r="F208" s="16"/>
    </row>
    <row r="209" spans="1:14" ht="31.5">
      <c r="A209" s="49">
        <v>50212</v>
      </c>
      <c r="B209" s="29" t="s">
        <v>121</v>
      </c>
      <c r="C209" s="33">
        <v>1162</v>
      </c>
      <c r="D209" s="34" t="s">
        <v>101</v>
      </c>
      <c r="E209" s="17">
        <v>0.1</v>
      </c>
      <c r="F209" s="16">
        <f t="shared" si="3"/>
        <v>116.2</v>
      </c>
      <c r="G209" s="17">
        <v>0.5</v>
      </c>
      <c r="H209" s="17">
        <f>G209*C209</f>
        <v>581</v>
      </c>
      <c r="I209" s="17">
        <v>1</v>
      </c>
      <c r="J209" s="17">
        <f>I209*C209</f>
        <v>1162</v>
      </c>
      <c r="K209" s="17">
        <v>1</v>
      </c>
      <c r="L209" s="17">
        <f>K209*C209</f>
        <v>1162</v>
      </c>
      <c r="M209" s="17">
        <v>0.5</v>
      </c>
      <c r="N209" s="17">
        <f>M209*C209</f>
        <v>581</v>
      </c>
    </row>
    <row r="210" spans="1:6" ht="15.75">
      <c r="A210" s="49"/>
      <c r="B210" s="29"/>
      <c r="C210" s="33"/>
      <c r="D210" s="34"/>
      <c r="E210" s="17"/>
      <c r="F210" s="16"/>
    </row>
    <row r="211" spans="1:14" ht="15.75">
      <c r="A211" s="49">
        <v>50301</v>
      </c>
      <c r="B211" s="29" t="s">
        <v>122</v>
      </c>
      <c r="C211" s="33">
        <v>48</v>
      </c>
      <c r="D211" s="34" t="s">
        <v>30</v>
      </c>
      <c r="E211" s="17">
        <v>88.2</v>
      </c>
      <c r="F211" s="16">
        <f t="shared" si="3"/>
        <v>4233.6</v>
      </c>
      <c r="G211" s="17">
        <v>60</v>
      </c>
      <c r="H211" s="17">
        <f>G211*C211</f>
        <v>2880</v>
      </c>
      <c r="I211" s="17">
        <v>75</v>
      </c>
      <c r="J211" s="17">
        <f>I211*C211</f>
        <v>3600</v>
      </c>
      <c r="K211" s="17">
        <v>94.6</v>
      </c>
      <c r="L211" s="17">
        <f>K211*C211</f>
        <v>4540.799999999999</v>
      </c>
      <c r="M211" s="17">
        <v>120</v>
      </c>
      <c r="N211" s="17">
        <f>M211*C211</f>
        <v>5760</v>
      </c>
    </row>
    <row r="212" spans="1:6" ht="15.75">
      <c r="A212" s="49"/>
      <c r="B212" s="29"/>
      <c r="C212" s="33"/>
      <c r="D212" s="34"/>
      <c r="E212" s="17"/>
      <c r="F212" s="16"/>
    </row>
    <row r="213" spans="1:14" ht="31.5">
      <c r="A213" s="49">
        <v>50302</v>
      </c>
      <c r="B213" s="29" t="s">
        <v>123</v>
      </c>
      <c r="C213" s="33">
        <v>56</v>
      </c>
      <c r="D213" s="34" t="s">
        <v>30</v>
      </c>
      <c r="E213" s="17">
        <v>87.76</v>
      </c>
      <c r="F213" s="16">
        <f t="shared" si="3"/>
        <v>4914.56</v>
      </c>
      <c r="G213" s="17">
        <v>70</v>
      </c>
      <c r="H213" s="17">
        <f>G213*C213</f>
        <v>3920</v>
      </c>
      <c r="I213" s="17">
        <v>196</v>
      </c>
      <c r="J213" s="17">
        <f>I213*C213</f>
        <v>10976</v>
      </c>
      <c r="K213" s="17">
        <v>97.5</v>
      </c>
      <c r="L213" s="17">
        <f>K213*C213</f>
        <v>5460</v>
      </c>
      <c r="M213" s="17">
        <v>150</v>
      </c>
      <c r="N213" s="17">
        <f>M213*C213</f>
        <v>8400</v>
      </c>
    </row>
    <row r="214" spans="1:6" ht="15.75">
      <c r="A214" s="49"/>
      <c r="B214" s="29"/>
      <c r="C214" s="33"/>
      <c r="D214" s="34"/>
      <c r="E214" s="17"/>
      <c r="F214" s="16"/>
    </row>
    <row r="215" spans="1:14" ht="31.5">
      <c r="A215" s="49">
        <v>50304</v>
      </c>
      <c r="B215" s="29" t="s">
        <v>124</v>
      </c>
      <c r="C215" s="33">
        <v>651</v>
      </c>
      <c r="D215" s="34" t="s">
        <v>30</v>
      </c>
      <c r="E215" s="17">
        <v>85.5</v>
      </c>
      <c r="F215" s="16">
        <f t="shared" si="3"/>
        <v>55660.5</v>
      </c>
      <c r="G215" s="17">
        <v>75</v>
      </c>
      <c r="H215" s="17">
        <f>G215*C215</f>
        <v>48825</v>
      </c>
      <c r="I215" s="17">
        <v>153</v>
      </c>
      <c r="J215" s="17">
        <f>I215*C215</f>
        <v>99603</v>
      </c>
      <c r="K215" s="17">
        <v>107</v>
      </c>
      <c r="L215" s="17">
        <f>K215*C215</f>
        <v>69657</v>
      </c>
      <c r="M215" s="17">
        <v>130</v>
      </c>
      <c r="N215" s="17">
        <f>M215*C215</f>
        <v>84630</v>
      </c>
    </row>
    <row r="216" spans="1:6" ht="15.75">
      <c r="A216" s="49"/>
      <c r="B216" s="29"/>
      <c r="C216" s="33"/>
      <c r="D216" s="34"/>
      <c r="E216" s="17"/>
      <c r="F216" s="16"/>
    </row>
    <row r="217" spans="1:14" ht="15.75">
      <c r="A217" s="49">
        <v>50353</v>
      </c>
      <c r="B217" s="32" t="s">
        <v>125</v>
      </c>
      <c r="C217" s="33">
        <v>407</v>
      </c>
      <c r="D217" s="34" t="s">
        <v>30</v>
      </c>
      <c r="E217" s="17">
        <v>29.66</v>
      </c>
      <c r="F217" s="16">
        <f t="shared" si="3"/>
        <v>12071.62</v>
      </c>
      <c r="G217" s="17">
        <v>40</v>
      </c>
      <c r="H217" s="17">
        <f>G217*C217</f>
        <v>16280</v>
      </c>
      <c r="I217" s="17">
        <v>64</v>
      </c>
      <c r="J217" s="17">
        <f>I217*C217</f>
        <v>26048</v>
      </c>
      <c r="K217" s="17">
        <v>79</v>
      </c>
      <c r="L217" s="17">
        <f>K217*C217</f>
        <v>32153</v>
      </c>
      <c r="M217" s="17">
        <v>22.5</v>
      </c>
      <c r="N217" s="17">
        <f>M217*C217</f>
        <v>9157.5</v>
      </c>
    </row>
    <row r="218" spans="1:6" ht="15.75">
      <c r="A218" s="49"/>
      <c r="B218" s="32"/>
      <c r="C218" s="33"/>
      <c r="D218" s="34"/>
      <c r="E218" s="17"/>
      <c r="F218" s="16"/>
    </row>
    <row r="219" spans="1:14" ht="15.75">
      <c r="A219" s="49">
        <v>50354</v>
      </c>
      <c r="B219" s="29" t="s">
        <v>126</v>
      </c>
      <c r="C219" s="33">
        <v>14</v>
      </c>
      <c r="D219" s="34" t="s">
        <v>48</v>
      </c>
      <c r="E219" s="17">
        <v>850</v>
      </c>
      <c r="F219" s="16">
        <f t="shared" si="3"/>
        <v>11900</v>
      </c>
      <c r="G219" s="17">
        <v>1200</v>
      </c>
      <c r="H219" s="17">
        <f>G219*C219</f>
        <v>16800</v>
      </c>
      <c r="I219" s="17">
        <v>1200</v>
      </c>
      <c r="J219" s="17">
        <f>I219*C219</f>
        <v>16800</v>
      </c>
      <c r="K219" s="17">
        <v>800</v>
      </c>
      <c r="L219" s="17">
        <f>K219*C219</f>
        <v>11200</v>
      </c>
      <c r="M219" s="17">
        <v>1900</v>
      </c>
      <c r="N219" s="17">
        <f>M219*C219</f>
        <v>26600</v>
      </c>
    </row>
    <row r="220" spans="1:14" ht="15.75">
      <c r="A220" s="49"/>
      <c r="B220" s="29"/>
      <c r="C220" s="33"/>
      <c r="D220" s="34"/>
      <c r="E220" s="17"/>
      <c r="F220" s="16"/>
      <c r="G220" s="17"/>
      <c r="H220" s="17"/>
      <c r="I220" s="17"/>
      <c r="J220" s="17"/>
      <c r="K220" s="17"/>
      <c r="L220" s="17"/>
      <c r="M220" s="17"/>
      <c r="N220" s="17"/>
    </row>
    <row r="221" spans="1:14" ht="15.75">
      <c r="A221" s="49">
        <v>50357</v>
      </c>
      <c r="B221" s="29" t="s">
        <v>127</v>
      </c>
      <c r="C221" s="33">
        <v>1</v>
      </c>
      <c r="D221" s="34" t="s">
        <v>48</v>
      </c>
      <c r="E221" s="17">
        <v>355.98</v>
      </c>
      <c r="F221" s="16">
        <f t="shared" si="3"/>
        <v>355.98</v>
      </c>
      <c r="G221" s="17">
        <v>350</v>
      </c>
      <c r="H221" s="17">
        <f>G221*C221</f>
        <v>350</v>
      </c>
      <c r="I221" s="17">
        <v>250</v>
      </c>
      <c r="J221" s="17">
        <f>I221*C221</f>
        <v>250</v>
      </c>
      <c r="K221" s="17">
        <v>1500</v>
      </c>
      <c r="L221" s="17">
        <f>K221*C221</f>
        <v>1500</v>
      </c>
      <c r="M221" s="17">
        <v>300</v>
      </c>
      <c r="N221" s="17">
        <f>M221*C221</f>
        <v>300</v>
      </c>
    </row>
    <row r="222" spans="1:14" ht="15.75">
      <c r="A222" s="49"/>
      <c r="B222" s="29"/>
      <c r="C222" s="33"/>
      <c r="D222" s="34"/>
      <c r="E222" s="17"/>
      <c r="F222" s="16"/>
      <c r="G222" s="17"/>
      <c r="H222" s="17"/>
      <c r="I222" s="17"/>
      <c r="J222" s="17"/>
      <c r="K222" s="17"/>
      <c r="L222" s="17"/>
      <c r="M222" s="17"/>
      <c r="N222" s="17"/>
    </row>
    <row r="223" spans="1:14" ht="15.75">
      <c r="A223" s="49">
        <v>50361</v>
      </c>
      <c r="B223" s="29" t="s">
        <v>128</v>
      </c>
      <c r="C223" s="33">
        <v>1</v>
      </c>
      <c r="D223" s="34" t="s">
        <v>26</v>
      </c>
      <c r="E223" s="17">
        <v>996</v>
      </c>
      <c r="F223" s="16">
        <f t="shared" si="3"/>
        <v>996</v>
      </c>
      <c r="G223" s="17">
        <v>500</v>
      </c>
      <c r="H223" s="17">
        <f>G223*C223</f>
        <v>500</v>
      </c>
      <c r="I223" s="17">
        <v>1000</v>
      </c>
      <c r="J223" s="17">
        <f>I223*C223</f>
        <v>1000</v>
      </c>
      <c r="K223" s="17">
        <v>2550</v>
      </c>
      <c r="L223" s="17">
        <f>K223*C223</f>
        <v>2550</v>
      </c>
      <c r="M223" s="17">
        <v>750</v>
      </c>
      <c r="N223" s="17">
        <f>M223*C223</f>
        <v>750</v>
      </c>
    </row>
    <row r="224" spans="1:14" ht="15.75">
      <c r="A224" s="49"/>
      <c r="B224" s="29"/>
      <c r="C224" s="33"/>
      <c r="D224" s="34"/>
      <c r="E224" s="17"/>
      <c r="F224" s="16"/>
      <c r="G224" s="17"/>
      <c r="H224" s="17"/>
      <c r="I224" s="17"/>
      <c r="J224" s="17"/>
      <c r="K224" s="17"/>
      <c r="L224" s="17"/>
      <c r="M224" s="17"/>
      <c r="N224" s="17"/>
    </row>
    <row r="225" spans="1:14" ht="15.75">
      <c r="A225" s="49">
        <v>50390</v>
      </c>
      <c r="B225" s="29" t="s">
        <v>129</v>
      </c>
      <c r="C225" s="33">
        <v>29</v>
      </c>
      <c r="D225" s="34" t="s">
        <v>48</v>
      </c>
      <c r="E225" s="17">
        <v>24</v>
      </c>
      <c r="F225" s="16">
        <f t="shared" si="3"/>
        <v>696</v>
      </c>
      <c r="G225" s="17">
        <v>45</v>
      </c>
      <c r="H225" s="17">
        <f>G225*C225</f>
        <v>1305</v>
      </c>
      <c r="I225" s="17">
        <v>20</v>
      </c>
      <c r="J225" s="17">
        <f>I225*C225</f>
        <v>580</v>
      </c>
      <c r="K225" s="17">
        <v>42.5</v>
      </c>
      <c r="L225" s="17">
        <f>K225*C225</f>
        <v>1232.5</v>
      </c>
      <c r="M225" s="17">
        <v>39.75</v>
      </c>
      <c r="N225" s="17">
        <f>M225*C225</f>
        <v>1152.75</v>
      </c>
    </row>
    <row r="226" spans="1:14" ht="15.75">
      <c r="A226" s="49"/>
      <c r="B226" s="29"/>
      <c r="C226" s="33"/>
      <c r="D226" s="34"/>
      <c r="E226" s="17"/>
      <c r="F226" s="16"/>
      <c r="G226" s="17"/>
      <c r="H226" s="17"/>
      <c r="I226" s="17"/>
      <c r="J226" s="17"/>
      <c r="K226" s="17"/>
      <c r="L226" s="17"/>
      <c r="M226" s="17"/>
      <c r="N226" s="17"/>
    </row>
    <row r="227" spans="1:14" ht="15.75">
      <c r="A227" s="49">
        <v>50701</v>
      </c>
      <c r="B227" s="29" t="s">
        <v>130</v>
      </c>
      <c r="C227" s="33">
        <v>3</v>
      </c>
      <c r="D227" s="34" t="s">
        <v>48</v>
      </c>
      <c r="E227" s="17">
        <v>2236.41</v>
      </c>
      <c r="F227" s="16">
        <f t="shared" si="3"/>
        <v>6709.23</v>
      </c>
      <c r="G227" s="17">
        <v>2750</v>
      </c>
      <c r="H227" s="17">
        <f>G227*C227</f>
        <v>8250</v>
      </c>
      <c r="I227" s="17">
        <v>3400</v>
      </c>
      <c r="J227" s="17">
        <f>I227*C227</f>
        <v>10200</v>
      </c>
      <c r="K227" s="17">
        <v>3150</v>
      </c>
      <c r="L227" s="17">
        <f>K227*C227</f>
        <v>9450</v>
      </c>
      <c r="M227" s="17">
        <v>3100</v>
      </c>
      <c r="N227" s="17">
        <f>M227*C227</f>
        <v>9300</v>
      </c>
    </row>
    <row r="228" spans="1:14" ht="15.75">
      <c r="A228" s="49"/>
      <c r="B228" s="29"/>
      <c r="C228" s="33"/>
      <c r="D228" s="34"/>
      <c r="E228" s="17"/>
      <c r="F228" s="16"/>
      <c r="G228" s="17"/>
      <c r="H228" s="17"/>
      <c r="I228" s="17"/>
      <c r="J228" s="17"/>
      <c r="K228" s="17"/>
      <c r="L228" s="17"/>
      <c r="M228" s="17"/>
      <c r="N228" s="17"/>
    </row>
    <row r="229" spans="1:14" ht="15.75">
      <c r="A229" s="49">
        <v>50702</v>
      </c>
      <c r="B229" s="29" t="s">
        <v>131</v>
      </c>
      <c r="C229" s="33">
        <v>2</v>
      </c>
      <c r="D229" s="34" t="s">
        <v>48</v>
      </c>
      <c r="E229" s="17">
        <v>3978.75</v>
      </c>
      <c r="F229" s="16">
        <f t="shared" si="3"/>
        <v>7957.5</v>
      </c>
      <c r="G229" s="17">
        <v>4000</v>
      </c>
      <c r="H229" s="17">
        <f>G229*C229</f>
        <v>8000</v>
      </c>
      <c r="I229" s="17">
        <v>4200</v>
      </c>
      <c r="J229" s="17">
        <f>I229*C229</f>
        <v>8400</v>
      </c>
      <c r="K229" s="17">
        <v>5110</v>
      </c>
      <c r="L229" s="17">
        <f>K229*C229</f>
        <v>10220</v>
      </c>
      <c r="M229" s="17">
        <v>5500</v>
      </c>
      <c r="N229" s="17">
        <f>M229*C229</f>
        <v>11000</v>
      </c>
    </row>
    <row r="230" spans="1:14" ht="15.75">
      <c r="A230" s="49"/>
      <c r="B230" s="29"/>
      <c r="C230" s="33"/>
      <c r="D230" s="34"/>
      <c r="E230" s="17"/>
      <c r="F230" s="16"/>
      <c r="G230" s="17"/>
      <c r="H230" s="17"/>
      <c r="I230" s="17"/>
      <c r="J230" s="17"/>
      <c r="K230" s="17"/>
      <c r="L230" s="17"/>
      <c r="M230" s="17"/>
      <c r="N230" s="17"/>
    </row>
    <row r="231" spans="1:14" ht="15.75">
      <c r="A231" s="49">
        <v>50771</v>
      </c>
      <c r="B231" s="29" t="s">
        <v>132</v>
      </c>
      <c r="C231" s="33">
        <v>4</v>
      </c>
      <c r="D231" s="34" t="s">
        <v>48</v>
      </c>
      <c r="E231" s="17">
        <v>345.67</v>
      </c>
      <c r="F231" s="16">
        <f t="shared" si="3"/>
        <v>1382.68</v>
      </c>
      <c r="G231" s="17">
        <v>450</v>
      </c>
      <c r="H231" s="17">
        <f>G231*C231</f>
        <v>1800</v>
      </c>
      <c r="I231" s="17">
        <v>400</v>
      </c>
      <c r="J231" s="17">
        <f>I231*C231</f>
        <v>1600</v>
      </c>
      <c r="K231" s="17">
        <v>350</v>
      </c>
      <c r="L231" s="17">
        <f>K231*C231</f>
        <v>1400</v>
      </c>
      <c r="M231" s="17">
        <v>350</v>
      </c>
      <c r="N231" s="17">
        <f>M231*C231</f>
        <v>1400</v>
      </c>
    </row>
    <row r="232" spans="1:14" ht="15.75">
      <c r="A232" s="49"/>
      <c r="B232" s="29"/>
      <c r="C232" s="33"/>
      <c r="D232" s="34"/>
      <c r="E232" s="17"/>
      <c r="F232" s="16"/>
      <c r="G232" s="17"/>
      <c r="H232" s="17"/>
      <c r="I232" s="17"/>
      <c r="J232" s="17"/>
      <c r="K232" s="17"/>
      <c r="L232" s="17"/>
      <c r="M232" s="17"/>
      <c r="N232" s="17"/>
    </row>
    <row r="233" spans="1:14" ht="15.75">
      <c r="A233" s="49">
        <v>50780</v>
      </c>
      <c r="B233" s="29" t="s">
        <v>133</v>
      </c>
      <c r="C233" s="33">
        <v>1</v>
      </c>
      <c r="D233" s="34" t="s">
        <v>48</v>
      </c>
      <c r="E233" s="17">
        <v>432.85</v>
      </c>
      <c r="F233" s="16">
        <f t="shared" si="3"/>
        <v>432.85</v>
      </c>
      <c r="G233" s="17">
        <v>300</v>
      </c>
      <c r="H233" s="17">
        <f>G233*C233</f>
        <v>300</v>
      </c>
      <c r="I233" s="17">
        <v>450</v>
      </c>
      <c r="J233" s="17">
        <f>I233*C233</f>
        <v>450</v>
      </c>
      <c r="K233" s="17">
        <v>300</v>
      </c>
      <c r="L233" s="17">
        <f>K233*C233</f>
        <v>300</v>
      </c>
      <c r="M233" s="17">
        <v>600</v>
      </c>
      <c r="N233" s="17">
        <f>M233*C233</f>
        <v>600</v>
      </c>
    </row>
    <row r="234" spans="1:6" ht="15.75">
      <c r="A234" s="49"/>
      <c r="B234" s="29"/>
      <c r="C234" s="33"/>
      <c r="D234" s="34"/>
      <c r="E234" s="17"/>
      <c r="F234" s="16"/>
    </row>
    <row r="235" spans="1:14" ht="15.75">
      <c r="A235" s="49">
        <v>50783</v>
      </c>
      <c r="B235" s="29" t="s">
        <v>134</v>
      </c>
      <c r="C235" s="33">
        <v>6.88</v>
      </c>
      <c r="D235" s="34" t="s">
        <v>135</v>
      </c>
      <c r="E235" s="17">
        <v>88.62</v>
      </c>
      <c r="F235" s="16">
        <f t="shared" si="3"/>
        <v>609.71</v>
      </c>
      <c r="G235" s="17">
        <v>250</v>
      </c>
      <c r="H235" s="17">
        <f>G235*C235</f>
        <v>1720</v>
      </c>
      <c r="I235" s="17">
        <v>250</v>
      </c>
      <c r="J235" s="17">
        <f>I235*C235</f>
        <v>1720</v>
      </c>
      <c r="K235" s="17">
        <v>200</v>
      </c>
      <c r="L235" s="17">
        <f>K235*C235</f>
        <v>1376</v>
      </c>
      <c r="M235" s="17">
        <v>331</v>
      </c>
      <c r="N235" s="17">
        <f>M235*C235</f>
        <v>2277.2799999999997</v>
      </c>
    </row>
    <row r="236" spans="1:13" ht="15.75">
      <c r="A236" s="49"/>
      <c r="B236" s="29"/>
      <c r="C236" s="33"/>
      <c r="D236" s="34"/>
      <c r="E236" s="17"/>
      <c r="F236" s="16"/>
      <c r="G236" s="38"/>
      <c r="I236" s="38"/>
      <c r="K236" s="38"/>
      <c r="M236" s="38"/>
    </row>
    <row r="237" spans="1:14" ht="15.75">
      <c r="A237" s="49">
        <v>50791</v>
      </c>
      <c r="B237" s="29" t="s">
        <v>136</v>
      </c>
      <c r="C237" s="33">
        <v>7</v>
      </c>
      <c r="D237" s="34" t="s">
        <v>48</v>
      </c>
      <c r="E237" s="17">
        <v>848.15</v>
      </c>
      <c r="F237" s="16">
        <f t="shared" si="3"/>
        <v>5937.05</v>
      </c>
      <c r="G237" s="17">
        <v>750</v>
      </c>
      <c r="H237" s="17">
        <f>G237*C237</f>
        <v>5250</v>
      </c>
      <c r="I237" s="17">
        <v>1050</v>
      </c>
      <c r="J237" s="17">
        <f>I237*C237</f>
        <v>7350</v>
      </c>
      <c r="K237" s="17">
        <v>500</v>
      </c>
      <c r="L237" s="17">
        <f>K237*C237</f>
        <v>3500</v>
      </c>
      <c r="M237" s="17">
        <v>2200</v>
      </c>
      <c r="N237" s="17">
        <f>M237*C237</f>
        <v>15400</v>
      </c>
    </row>
    <row r="238" spans="1:13" ht="15.75">
      <c r="A238" s="49"/>
      <c r="B238" s="29"/>
      <c r="C238" s="33"/>
      <c r="D238" s="34"/>
      <c r="E238" s="17"/>
      <c r="F238" s="16"/>
      <c r="G238" s="23"/>
      <c r="I238" s="23"/>
      <c r="K238" s="23"/>
      <c r="M238" s="23"/>
    </row>
    <row r="239" spans="1:14" ht="15.75">
      <c r="A239" s="49">
        <v>50801</v>
      </c>
      <c r="B239" s="29" t="s">
        <v>137</v>
      </c>
      <c r="C239" s="33">
        <v>5</v>
      </c>
      <c r="D239" s="34" t="s">
        <v>48</v>
      </c>
      <c r="E239" s="17">
        <v>504</v>
      </c>
      <c r="F239" s="16">
        <f t="shared" si="3"/>
        <v>2520</v>
      </c>
      <c r="G239" s="17">
        <v>525</v>
      </c>
      <c r="H239" s="17">
        <f>G239*C239</f>
        <v>2625</v>
      </c>
      <c r="I239" s="17">
        <v>425</v>
      </c>
      <c r="J239" s="17">
        <f>I239*C239</f>
        <v>2125</v>
      </c>
      <c r="K239" s="17">
        <v>550</v>
      </c>
      <c r="L239" s="17">
        <f>K239*C239</f>
        <v>2750</v>
      </c>
      <c r="M239" s="17">
        <v>550</v>
      </c>
      <c r="N239" s="17">
        <f>M239*C239</f>
        <v>2750</v>
      </c>
    </row>
    <row r="240" spans="1:6" ht="15.75">
      <c r="A240" s="49"/>
      <c r="B240" s="29"/>
      <c r="C240" s="33"/>
      <c r="D240" s="34"/>
      <c r="E240" s="17"/>
      <c r="F240" s="16"/>
    </row>
    <row r="241" spans="1:14" ht="31.5">
      <c r="A241" s="49">
        <v>90032</v>
      </c>
      <c r="B241" s="29" t="s">
        <v>138</v>
      </c>
      <c r="C241" s="33">
        <v>1</v>
      </c>
      <c r="D241" s="34" t="s">
        <v>26</v>
      </c>
      <c r="E241" s="17">
        <v>3600</v>
      </c>
      <c r="F241" s="16">
        <f t="shared" si="3"/>
        <v>3600</v>
      </c>
      <c r="G241" s="17">
        <v>2500</v>
      </c>
      <c r="H241" s="17">
        <f>G241*C241</f>
        <v>2500</v>
      </c>
      <c r="I241" s="17">
        <v>1000</v>
      </c>
      <c r="J241" s="17">
        <f>I241*C241</f>
        <v>1000</v>
      </c>
      <c r="K241" s="17">
        <v>16900</v>
      </c>
      <c r="L241" s="17">
        <f>K241*C241</f>
        <v>16900</v>
      </c>
      <c r="M241" s="17">
        <v>5100</v>
      </c>
      <c r="N241" s="17">
        <f>M241*C241</f>
        <v>5100</v>
      </c>
    </row>
    <row r="242" spans="1:13" ht="15.75">
      <c r="A242" s="49"/>
      <c r="B242" s="32"/>
      <c r="C242" s="33"/>
      <c r="D242" s="34"/>
      <c r="E242" s="35"/>
      <c r="F242" s="38" t="s">
        <v>65</v>
      </c>
      <c r="G242" s="42" t="s">
        <v>65</v>
      </c>
      <c r="I242" s="42" t="s">
        <v>65</v>
      </c>
      <c r="K242" s="42" t="s">
        <v>65</v>
      </c>
      <c r="M242" s="42" t="s">
        <v>65</v>
      </c>
    </row>
    <row r="243" spans="1:6" ht="15.75">
      <c r="A243" s="49"/>
      <c r="B243" s="32"/>
      <c r="C243" s="33"/>
      <c r="D243" s="34"/>
      <c r="E243" s="35"/>
      <c r="F243" s="39"/>
    </row>
    <row r="244" spans="1:13" ht="15.75">
      <c r="A244" s="49"/>
      <c r="B244" s="22" t="s">
        <v>66</v>
      </c>
      <c r="C244" s="33"/>
      <c r="D244" s="34"/>
      <c r="E244" s="35"/>
      <c r="F244" s="40">
        <f>SUM(F195:F241)</f>
        <v>134763.18</v>
      </c>
      <c r="G244" s="23">
        <f>SUM(H195:H241)</f>
        <v>135996</v>
      </c>
      <c r="I244" s="23">
        <f>SUM(J195:J241)</f>
        <v>209464</v>
      </c>
      <c r="K244" s="23">
        <f>SUM(L195:L241)</f>
        <v>200001.3</v>
      </c>
      <c r="M244" s="23">
        <f>SUM(N195:N241)</f>
        <v>220866.03</v>
      </c>
    </row>
    <row r="245" spans="1:6" ht="15.75">
      <c r="A245" s="49"/>
      <c r="B245" s="32"/>
      <c r="C245" s="33"/>
      <c r="D245" s="34"/>
      <c r="E245" s="35"/>
      <c r="F245" s="39"/>
    </row>
    <row r="246" spans="1:6" ht="15.75">
      <c r="A246" s="49"/>
      <c r="B246" s="32"/>
      <c r="C246" s="33"/>
      <c r="D246" s="34"/>
      <c r="E246" s="35"/>
      <c r="F246" s="39"/>
    </row>
    <row r="247" spans="1:6" ht="15.75">
      <c r="A247" s="47" t="s">
        <v>22</v>
      </c>
      <c r="B247" s="51"/>
      <c r="C247" s="14"/>
      <c r="D247" s="52"/>
      <c r="E247" s="51"/>
      <c r="F247" s="51"/>
    </row>
    <row r="248" spans="1:6" ht="15.75">
      <c r="A248" s="53" t="s">
        <v>25</v>
      </c>
      <c r="B248" s="51"/>
      <c r="C248" s="14"/>
      <c r="D248" s="52"/>
      <c r="E248" s="51"/>
      <c r="F248" s="51"/>
    </row>
    <row r="249" spans="1:6" ht="15.75">
      <c r="A249" s="47"/>
      <c r="B249" s="51"/>
      <c r="C249" s="14"/>
      <c r="D249" s="52"/>
      <c r="E249" s="51"/>
      <c r="F249" s="51"/>
    </row>
    <row r="250" spans="1:14" ht="31.5">
      <c r="A250" s="49">
        <v>10703</v>
      </c>
      <c r="B250" s="29" t="s">
        <v>139</v>
      </c>
      <c r="C250" s="33">
        <v>1</v>
      </c>
      <c r="D250" s="34" t="s">
        <v>26</v>
      </c>
      <c r="E250" s="17">
        <v>3160</v>
      </c>
      <c r="F250" s="16">
        <f aca="true" t="shared" si="4" ref="F250:F306">ROUND(C250*E250,2)</f>
        <v>3160</v>
      </c>
      <c r="G250" s="17">
        <v>3160</v>
      </c>
      <c r="H250" s="17">
        <f>G250*C250</f>
        <v>3160</v>
      </c>
      <c r="I250" s="17">
        <v>5600</v>
      </c>
      <c r="J250" s="17">
        <f>I250*C250</f>
        <v>5600</v>
      </c>
      <c r="K250" s="17">
        <v>3160</v>
      </c>
      <c r="L250" s="17">
        <f>K250*C250</f>
        <v>3160</v>
      </c>
      <c r="M250" s="17">
        <v>3200</v>
      </c>
      <c r="N250" s="17">
        <f>M250*C250</f>
        <v>3200</v>
      </c>
    </row>
    <row r="251" spans="1:6" ht="15.75">
      <c r="A251" s="49"/>
      <c r="B251" s="29"/>
      <c r="C251" s="33"/>
      <c r="D251" s="34"/>
      <c r="E251" s="17"/>
      <c r="F251" s="16"/>
    </row>
    <row r="252" spans="1:14" ht="31.5">
      <c r="A252" s="49">
        <v>10913</v>
      </c>
      <c r="B252" s="29" t="s">
        <v>140</v>
      </c>
      <c r="C252" s="33">
        <v>1</v>
      </c>
      <c r="D252" s="34" t="s">
        <v>26</v>
      </c>
      <c r="E252" s="17">
        <v>7000</v>
      </c>
      <c r="F252" s="16">
        <f t="shared" si="4"/>
        <v>7000</v>
      </c>
      <c r="G252" s="17">
        <v>1500</v>
      </c>
      <c r="H252" s="17">
        <f>G252*C252</f>
        <v>1500</v>
      </c>
      <c r="I252" s="17">
        <v>21000</v>
      </c>
      <c r="J252" s="17">
        <f>I252*C252</f>
        <v>21000</v>
      </c>
      <c r="K252" s="17">
        <v>15282</v>
      </c>
      <c r="L252" s="17">
        <f>K252*C252</f>
        <v>15282</v>
      </c>
      <c r="M252" s="17">
        <v>55000</v>
      </c>
      <c r="N252" s="17">
        <f>M252*C252</f>
        <v>55000</v>
      </c>
    </row>
    <row r="253" spans="1:6" ht="15.75">
      <c r="A253" s="49"/>
      <c r="B253" s="29"/>
      <c r="C253" s="33"/>
      <c r="D253" s="34"/>
      <c r="E253" s="17"/>
      <c r="F253" s="16"/>
    </row>
    <row r="254" spans="1:14" ht="15.75">
      <c r="A254" s="49">
        <v>20217</v>
      </c>
      <c r="B254" s="29" t="s">
        <v>71</v>
      </c>
      <c r="C254" s="33">
        <v>15</v>
      </c>
      <c r="D254" s="34" t="s">
        <v>63</v>
      </c>
      <c r="E254" s="17">
        <v>15.42</v>
      </c>
      <c r="F254" s="16">
        <f t="shared" si="4"/>
        <v>231.3</v>
      </c>
      <c r="G254" s="17">
        <v>15</v>
      </c>
      <c r="H254" s="17">
        <f>G254*C254</f>
        <v>225</v>
      </c>
      <c r="I254" s="17">
        <v>16</v>
      </c>
      <c r="J254" s="17">
        <f>I254*C254</f>
        <v>240</v>
      </c>
      <c r="K254" s="17">
        <v>16.5</v>
      </c>
      <c r="L254" s="17">
        <f>K254*C254</f>
        <v>247.5</v>
      </c>
      <c r="M254" s="17">
        <v>12</v>
      </c>
      <c r="N254" s="17">
        <f>M254*C254</f>
        <v>180</v>
      </c>
    </row>
    <row r="255" spans="1:6" ht="15.75">
      <c r="A255" s="49"/>
      <c r="B255" s="29"/>
      <c r="C255" s="33"/>
      <c r="D255" s="34"/>
      <c r="E255" s="17"/>
      <c r="F255" s="16"/>
    </row>
    <row r="256" spans="1:14" ht="31.5">
      <c r="A256" s="49">
        <v>70001</v>
      </c>
      <c r="B256" s="29" t="s">
        <v>141</v>
      </c>
      <c r="C256" s="33">
        <v>30</v>
      </c>
      <c r="D256" s="34" t="s">
        <v>30</v>
      </c>
      <c r="E256" s="17">
        <v>116.76</v>
      </c>
      <c r="F256" s="16">
        <f t="shared" si="4"/>
        <v>3502.8</v>
      </c>
      <c r="G256" s="17">
        <v>85</v>
      </c>
      <c r="H256" s="17">
        <f>G256*C256</f>
        <v>2550</v>
      </c>
      <c r="I256" s="17">
        <v>130</v>
      </c>
      <c r="J256" s="17">
        <f>I256*C256</f>
        <v>3900</v>
      </c>
      <c r="K256" s="17">
        <v>90.5</v>
      </c>
      <c r="L256" s="17">
        <f>K256*C256</f>
        <v>2715</v>
      </c>
      <c r="M256" s="17">
        <v>110</v>
      </c>
      <c r="N256" s="17">
        <f>M256*C256</f>
        <v>3300</v>
      </c>
    </row>
    <row r="257" spans="1:6" ht="15.75">
      <c r="A257" s="49"/>
      <c r="B257" s="29"/>
      <c r="C257" s="33"/>
      <c r="D257" s="34"/>
      <c r="E257" s="17"/>
      <c r="F257" s="16"/>
    </row>
    <row r="258" spans="1:14" ht="31.5">
      <c r="A258" s="49">
        <v>70002</v>
      </c>
      <c r="B258" s="29" t="s">
        <v>142</v>
      </c>
      <c r="C258" s="33">
        <v>40</v>
      </c>
      <c r="D258" s="34" t="s">
        <v>30</v>
      </c>
      <c r="E258" s="17">
        <v>112.49</v>
      </c>
      <c r="F258" s="16">
        <f t="shared" si="4"/>
        <v>4499.6</v>
      </c>
      <c r="G258" s="17">
        <v>90</v>
      </c>
      <c r="H258" s="17">
        <f>G258*C258</f>
        <v>3600</v>
      </c>
      <c r="I258" s="17">
        <v>103</v>
      </c>
      <c r="J258" s="17">
        <f>I258*C258</f>
        <v>4120</v>
      </c>
      <c r="K258" s="17">
        <v>66.5</v>
      </c>
      <c r="L258" s="17">
        <f>K258*C258</f>
        <v>2660</v>
      </c>
      <c r="M258" s="17">
        <v>110</v>
      </c>
      <c r="N258" s="17">
        <f>M258*C258</f>
        <v>4400</v>
      </c>
    </row>
    <row r="259" spans="1:6" ht="15.75">
      <c r="A259" s="49"/>
      <c r="B259" s="29"/>
      <c r="C259" s="33"/>
      <c r="D259" s="34"/>
      <c r="E259" s="17"/>
      <c r="F259" s="16"/>
    </row>
    <row r="260" spans="1:14" ht="31.5">
      <c r="A260" s="49">
        <v>70003</v>
      </c>
      <c r="B260" s="29" t="s">
        <v>143</v>
      </c>
      <c r="C260" s="33">
        <v>90</v>
      </c>
      <c r="D260" s="34" t="s">
        <v>30</v>
      </c>
      <c r="E260" s="17">
        <v>131.23</v>
      </c>
      <c r="F260" s="16">
        <f t="shared" si="4"/>
        <v>11810.7</v>
      </c>
      <c r="G260" s="17">
        <v>95</v>
      </c>
      <c r="H260" s="17">
        <f>G260*C260</f>
        <v>8550</v>
      </c>
      <c r="I260" s="17">
        <v>233</v>
      </c>
      <c r="J260" s="17">
        <f>I260*C260</f>
        <v>20970</v>
      </c>
      <c r="K260" s="17">
        <v>127.8</v>
      </c>
      <c r="L260" s="17">
        <f>K260*C260</f>
        <v>11502</v>
      </c>
      <c r="M260" s="17">
        <v>74</v>
      </c>
      <c r="N260" s="17">
        <f>M260*C260</f>
        <v>6660</v>
      </c>
    </row>
    <row r="261" spans="1:6" ht="15.75">
      <c r="A261" s="49"/>
      <c r="B261" s="29"/>
      <c r="C261" s="33"/>
      <c r="D261" s="34"/>
      <c r="E261" s="17"/>
      <c r="F261" s="16"/>
    </row>
    <row r="262" spans="1:14" ht="31.5">
      <c r="A262" s="49">
        <v>70004</v>
      </c>
      <c r="B262" s="29" t="s">
        <v>144</v>
      </c>
      <c r="C262" s="33">
        <v>600</v>
      </c>
      <c r="D262" s="34" t="s">
        <v>30</v>
      </c>
      <c r="E262" s="17">
        <v>90.5</v>
      </c>
      <c r="F262" s="16">
        <f t="shared" si="4"/>
        <v>54300</v>
      </c>
      <c r="G262" s="17">
        <v>95</v>
      </c>
      <c r="H262" s="17">
        <f>G262*C262</f>
        <v>57000</v>
      </c>
      <c r="I262" s="17">
        <v>110</v>
      </c>
      <c r="J262" s="17">
        <f>I262*C262</f>
        <v>66000</v>
      </c>
      <c r="K262" s="17">
        <v>77.8</v>
      </c>
      <c r="L262" s="17">
        <f>K262*C262</f>
        <v>46680</v>
      </c>
      <c r="M262" s="17">
        <v>90</v>
      </c>
      <c r="N262" s="17">
        <f>M262*C262</f>
        <v>54000</v>
      </c>
    </row>
    <row r="263" spans="1:6" ht="15.75">
      <c r="A263" s="49"/>
      <c r="B263" s="29"/>
      <c r="C263" s="33"/>
      <c r="D263" s="34"/>
      <c r="E263" s="17"/>
      <c r="F263" s="16"/>
    </row>
    <row r="264" spans="1:14" ht="31.5">
      <c r="A264" s="49">
        <v>70007</v>
      </c>
      <c r="B264" s="29" t="s">
        <v>145</v>
      </c>
      <c r="C264" s="33">
        <v>30</v>
      </c>
      <c r="D264" s="34" t="s">
        <v>30</v>
      </c>
      <c r="E264" s="17">
        <v>712.82</v>
      </c>
      <c r="F264" s="16">
        <f t="shared" si="4"/>
        <v>21384.6</v>
      </c>
      <c r="G264" s="17">
        <v>1050</v>
      </c>
      <c r="H264" s="17">
        <f>G264*C264</f>
        <v>31500</v>
      </c>
      <c r="I264" s="17">
        <v>600</v>
      </c>
      <c r="J264" s="17">
        <f>I264*C264</f>
        <v>18000</v>
      </c>
      <c r="K264" s="17">
        <v>928.5</v>
      </c>
      <c r="L264" s="17">
        <f>K264*C264</f>
        <v>27855</v>
      </c>
      <c r="M264" s="17">
        <v>290</v>
      </c>
      <c r="N264" s="17">
        <f>M264*C264</f>
        <v>8700</v>
      </c>
    </row>
    <row r="265" spans="1:6" ht="15.75">
      <c r="A265" s="49"/>
      <c r="B265" s="29"/>
      <c r="C265" s="33"/>
      <c r="D265" s="34"/>
      <c r="E265" s="17"/>
      <c r="F265" s="16"/>
    </row>
    <row r="266" spans="1:14" ht="15.75">
      <c r="A266" s="49">
        <v>70405</v>
      </c>
      <c r="B266" s="29" t="s">
        <v>146</v>
      </c>
      <c r="C266" s="33">
        <v>4</v>
      </c>
      <c r="D266" s="34" t="s">
        <v>48</v>
      </c>
      <c r="E266" s="17">
        <v>2462.44</v>
      </c>
      <c r="F266" s="16">
        <f t="shared" si="4"/>
        <v>9849.76</v>
      </c>
      <c r="G266" s="17">
        <v>1100</v>
      </c>
      <c r="H266" s="17">
        <f>G266*C266</f>
        <v>4400</v>
      </c>
      <c r="I266" s="17">
        <v>2500</v>
      </c>
      <c r="J266" s="17">
        <f>I266*C266</f>
        <v>10000</v>
      </c>
      <c r="K266" s="17">
        <v>2621</v>
      </c>
      <c r="L266" s="17">
        <f>K266*C266</f>
        <v>10484</v>
      </c>
      <c r="M266" s="17">
        <v>1700</v>
      </c>
      <c r="N266" s="17">
        <f>M266*C266</f>
        <v>6800</v>
      </c>
    </row>
    <row r="267" spans="1:6" ht="15.75">
      <c r="A267" s="49"/>
      <c r="B267" s="29"/>
      <c r="C267" s="33"/>
      <c r="D267" s="34"/>
      <c r="E267" s="17"/>
      <c r="F267" s="16"/>
    </row>
    <row r="268" spans="1:14" ht="15.75">
      <c r="A268" s="49">
        <v>70407</v>
      </c>
      <c r="B268" s="29" t="s">
        <v>147</v>
      </c>
      <c r="C268" s="33">
        <v>2</v>
      </c>
      <c r="D268" s="34" t="s">
        <v>48</v>
      </c>
      <c r="E268" s="17">
        <v>3419.62</v>
      </c>
      <c r="F268" s="16">
        <f t="shared" si="4"/>
        <v>6839.24</v>
      </c>
      <c r="G268" s="17">
        <v>3250</v>
      </c>
      <c r="H268" s="17">
        <f>G268*C268</f>
        <v>6500</v>
      </c>
      <c r="I268" s="17">
        <v>3400</v>
      </c>
      <c r="J268" s="17">
        <f>I268*C268</f>
        <v>6800</v>
      </c>
      <c r="K268" s="17">
        <v>2620</v>
      </c>
      <c r="L268" s="17">
        <f>K268*C268</f>
        <v>5240</v>
      </c>
      <c r="M268" s="17">
        <v>3200</v>
      </c>
      <c r="N268" s="17">
        <f>M268*C268</f>
        <v>6400</v>
      </c>
    </row>
    <row r="269" spans="1:6" ht="15.75">
      <c r="A269" s="49"/>
      <c r="B269" s="29"/>
      <c r="C269" s="33"/>
      <c r="D269" s="34"/>
      <c r="E269" s="17"/>
      <c r="F269" s="16"/>
    </row>
    <row r="270" spans="1:14" ht="15.75">
      <c r="A270" s="49">
        <v>70408</v>
      </c>
      <c r="B270" s="29" t="s">
        <v>148</v>
      </c>
      <c r="C270" s="33">
        <v>790</v>
      </c>
      <c r="D270" s="34" t="s">
        <v>30</v>
      </c>
      <c r="E270" s="17">
        <v>0.1</v>
      </c>
      <c r="F270" s="16">
        <f t="shared" si="4"/>
        <v>79</v>
      </c>
      <c r="G270" s="17">
        <v>0.5</v>
      </c>
      <c r="H270" s="17">
        <f>G270*C270</f>
        <v>395</v>
      </c>
      <c r="I270" s="17">
        <v>1</v>
      </c>
      <c r="J270" s="17">
        <f>I270*C270</f>
        <v>790</v>
      </c>
      <c r="K270" s="17">
        <v>1</v>
      </c>
      <c r="L270" s="17">
        <f>K270*C270</f>
        <v>790</v>
      </c>
      <c r="M270" s="17">
        <v>0.5</v>
      </c>
      <c r="N270" s="17">
        <f>M270*C270</f>
        <v>395</v>
      </c>
    </row>
    <row r="271" spans="1:6" ht="15.75">
      <c r="A271" s="49"/>
      <c r="B271" s="29"/>
      <c r="C271" s="33"/>
      <c r="D271" s="34"/>
      <c r="E271" s="17"/>
      <c r="F271" s="16"/>
    </row>
    <row r="272" spans="1:14" ht="15.75">
      <c r="A272" s="49">
        <v>70409</v>
      </c>
      <c r="B272" s="29" t="s">
        <v>149</v>
      </c>
      <c r="C272" s="33">
        <v>5</v>
      </c>
      <c r="D272" s="34" t="s">
        <v>69</v>
      </c>
      <c r="E272" s="17">
        <v>240</v>
      </c>
      <c r="F272" s="16">
        <f t="shared" si="4"/>
        <v>1200</v>
      </c>
      <c r="G272" s="17">
        <v>35</v>
      </c>
      <c r="H272" s="17">
        <f>G272*C272</f>
        <v>175</v>
      </c>
      <c r="I272" s="17">
        <v>60</v>
      </c>
      <c r="J272" s="17">
        <f>I272*C272</f>
        <v>300</v>
      </c>
      <c r="K272" s="17">
        <v>65.6</v>
      </c>
      <c r="L272" s="17">
        <f>K272*C272</f>
        <v>328</v>
      </c>
      <c r="M272" s="17">
        <v>16.75</v>
      </c>
      <c r="N272" s="17">
        <f>M272*C272</f>
        <v>83.75</v>
      </c>
    </row>
    <row r="273" spans="1:6" ht="15.75">
      <c r="A273" s="49"/>
      <c r="B273" s="29"/>
      <c r="C273" s="33"/>
      <c r="D273" s="34"/>
      <c r="E273" s="17"/>
      <c r="F273" s="16"/>
    </row>
    <row r="274" spans="1:14" ht="15.75">
      <c r="A274" s="49">
        <v>70413</v>
      </c>
      <c r="B274" s="32" t="s">
        <v>150</v>
      </c>
      <c r="C274" s="33">
        <v>72</v>
      </c>
      <c r="D274" s="34" t="s">
        <v>30</v>
      </c>
      <c r="E274" s="17">
        <v>9.71</v>
      </c>
      <c r="F274" s="16">
        <f t="shared" si="4"/>
        <v>699.12</v>
      </c>
      <c r="G274" s="17">
        <v>11.5</v>
      </c>
      <c r="H274" s="17">
        <f>G274*C274</f>
        <v>828</v>
      </c>
      <c r="I274" s="17">
        <v>10</v>
      </c>
      <c r="J274" s="17">
        <f>I274*C274</f>
        <v>720</v>
      </c>
      <c r="K274" s="17">
        <v>11.7</v>
      </c>
      <c r="L274" s="17">
        <f>K274*C274</f>
        <v>842.4</v>
      </c>
      <c r="M274" s="17">
        <v>17.5</v>
      </c>
      <c r="N274" s="17">
        <f>M274*C274</f>
        <v>1260</v>
      </c>
    </row>
    <row r="275" spans="1:6" ht="15.75">
      <c r="A275" s="49"/>
      <c r="B275" s="32"/>
      <c r="C275" s="33"/>
      <c r="D275" s="34"/>
      <c r="E275" s="17"/>
      <c r="F275" s="16"/>
    </row>
    <row r="276" spans="1:14" ht="15.75">
      <c r="A276" s="49">
        <v>70414</v>
      </c>
      <c r="B276" s="29" t="s">
        <v>151</v>
      </c>
      <c r="C276" s="33">
        <v>2</v>
      </c>
      <c r="D276" s="34" t="s">
        <v>48</v>
      </c>
      <c r="E276" s="17">
        <v>1158.44</v>
      </c>
      <c r="F276" s="16">
        <f t="shared" si="4"/>
        <v>2316.88</v>
      </c>
      <c r="G276" s="17">
        <v>1100</v>
      </c>
      <c r="H276" s="17">
        <f>G276*C276</f>
        <v>2200</v>
      </c>
      <c r="I276" s="17">
        <v>1800</v>
      </c>
      <c r="J276" s="17">
        <f>I276*C276</f>
        <v>3600</v>
      </c>
      <c r="K276" s="17">
        <v>1750</v>
      </c>
      <c r="L276" s="17">
        <f>K276*C276</f>
        <v>3500</v>
      </c>
      <c r="M276" s="17">
        <v>1700</v>
      </c>
      <c r="N276" s="17">
        <f>M276*C276</f>
        <v>3400</v>
      </c>
    </row>
    <row r="277" spans="1:6" ht="15.75">
      <c r="A277" s="49"/>
      <c r="B277" s="29"/>
      <c r="C277" s="33"/>
      <c r="D277" s="34"/>
      <c r="E277" s="17"/>
      <c r="F277" s="16"/>
    </row>
    <row r="278" spans="1:14" ht="15.75">
      <c r="A278" s="49">
        <v>70415</v>
      </c>
      <c r="B278" s="29" t="s">
        <v>152</v>
      </c>
      <c r="C278" s="33">
        <v>3</v>
      </c>
      <c r="D278" s="34" t="s">
        <v>48</v>
      </c>
      <c r="E278" s="17">
        <v>120</v>
      </c>
      <c r="F278" s="16">
        <f t="shared" si="4"/>
        <v>360</v>
      </c>
      <c r="G278" s="17">
        <v>150</v>
      </c>
      <c r="H278" s="17">
        <f>G278*C278</f>
        <v>450</v>
      </c>
      <c r="I278" s="17">
        <v>175</v>
      </c>
      <c r="J278" s="17">
        <f>I278*C278</f>
        <v>525</v>
      </c>
      <c r="K278" s="17">
        <v>96</v>
      </c>
      <c r="L278" s="17">
        <f>K278*C278</f>
        <v>288</v>
      </c>
      <c r="M278" s="17">
        <v>210</v>
      </c>
      <c r="N278" s="17">
        <f>M278*C278</f>
        <v>630</v>
      </c>
    </row>
    <row r="279" spans="1:6" ht="15.75">
      <c r="A279" s="49"/>
      <c r="B279" s="29"/>
      <c r="C279" s="33"/>
      <c r="D279" s="34"/>
      <c r="E279" s="17"/>
      <c r="F279" s="16"/>
    </row>
    <row r="280" spans="1:14" ht="15.75">
      <c r="A280" s="49">
        <v>70416</v>
      </c>
      <c r="B280" s="29" t="s">
        <v>153</v>
      </c>
      <c r="C280" s="33">
        <v>1</v>
      </c>
      <c r="D280" s="34" t="s">
        <v>48</v>
      </c>
      <c r="E280" s="17">
        <v>348</v>
      </c>
      <c r="F280" s="16">
        <f t="shared" si="4"/>
        <v>348</v>
      </c>
      <c r="G280" s="17">
        <v>500</v>
      </c>
      <c r="H280" s="17">
        <f>G280*C280</f>
        <v>500</v>
      </c>
      <c r="I280" s="17">
        <v>400</v>
      </c>
      <c r="J280" s="17">
        <f>I280*C280</f>
        <v>400</v>
      </c>
      <c r="K280" s="17">
        <v>500</v>
      </c>
      <c r="L280" s="17">
        <f>K280*C280</f>
        <v>500</v>
      </c>
      <c r="M280" s="17">
        <v>210</v>
      </c>
      <c r="N280" s="17">
        <f>M280*C280</f>
        <v>210</v>
      </c>
    </row>
    <row r="281" spans="1:6" ht="15.75">
      <c r="A281" s="49"/>
      <c r="B281" s="29"/>
      <c r="C281" s="33"/>
      <c r="D281" s="34"/>
      <c r="E281" s="17"/>
      <c r="F281" s="16"/>
    </row>
    <row r="282" spans="1:14" ht="31.5">
      <c r="A282" s="49">
        <v>70417</v>
      </c>
      <c r="B282" s="29" t="s">
        <v>154</v>
      </c>
      <c r="C282" s="33">
        <v>1</v>
      </c>
      <c r="D282" s="34" t="s">
        <v>48</v>
      </c>
      <c r="E282" s="17">
        <v>282</v>
      </c>
      <c r="F282" s="16">
        <f t="shared" si="4"/>
        <v>282</v>
      </c>
      <c r="G282" s="17">
        <v>500</v>
      </c>
      <c r="H282" s="17">
        <f>G282*C282</f>
        <v>500</v>
      </c>
      <c r="I282" s="17">
        <v>350</v>
      </c>
      <c r="J282" s="17">
        <f>I282*C282</f>
        <v>350</v>
      </c>
      <c r="K282" s="17">
        <v>705</v>
      </c>
      <c r="L282" s="17">
        <f>K282*C282</f>
        <v>705</v>
      </c>
      <c r="M282" s="17">
        <v>830</v>
      </c>
      <c r="N282" s="17">
        <f>M282*C282</f>
        <v>830</v>
      </c>
    </row>
    <row r="283" spans="1:6" ht="15.75">
      <c r="A283" s="49"/>
      <c r="B283" s="29"/>
      <c r="C283" s="33"/>
      <c r="D283" s="34"/>
      <c r="E283" s="17"/>
      <c r="F283" s="16"/>
    </row>
    <row r="284" spans="1:14" ht="15.75">
      <c r="A284" s="49">
        <v>70418</v>
      </c>
      <c r="B284" s="29" t="s">
        <v>155</v>
      </c>
      <c r="C284" s="33">
        <v>6</v>
      </c>
      <c r="D284" s="34" t="s">
        <v>48</v>
      </c>
      <c r="E284" s="17">
        <v>130</v>
      </c>
      <c r="F284" s="16">
        <f t="shared" si="4"/>
        <v>780</v>
      </c>
      <c r="G284" s="17">
        <v>150</v>
      </c>
      <c r="H284" s="17">
        <f>G284*C284</f>
        <v>900</v>
      </c>
      <c r="I284" s="17">
        <v>150</v>
      </c>
      <c r="J284" s="17">
        <f>I284*C284</f>
        <v>900</v>
      </c>
      <c r="K284" s="17">
        <v>135</v>
      </c>
      <c r="L284" s="17">
        <f>K284*C284</f>
        <v>810</v>
      </c>
      <c r="M284" s="17">
        <v>210</v>
      </c>
      <c r="N284" s="17">
        <f>M284*C284</f>
        <v>1260</v>
      </c>
    </row>
    <row r="285" spans="1:6" ht="15.75">
      <c r="A285" s="49"/>
      <c r="B285" s="29"/>
      <c r="C285" s="33"/>
      <c r="D285" s="34"/>
      <c r="E285" s="17"/>
      <c r="F285" s="16"/>
    </row>
    <row r="286" spans="1:14" ht="15.75">
      <c r="A286" s="49">
        <v>70427</v>
      </c>
      <c r="B286" s="32" t="s">
        <v>156</v>
      </c>
      <c r="C286" s="33">
        <v>2</v>
      </c>
      <c r="D286" s="34" t="s">
        <v>48</v>
      </c>
      <c r="E286" s="17">
        <v>1228.03</v>
      </c>
      <c r="F286" s="16">
        <f t="shared" si="4"/>
        <v>2456.06</v>
      </c>
      <c r="G286" s="17">
        <v>1300</v>
      </c>
      <c r="H286" s="17">
        <f>G286*C286</f>
        <v>2600</v>
      </c>
      <c r="I286" s="17">
        <v>1700</v>
      </c>
      <c r="J286" s="17">
        <f>I286*C286</f>
        <v>3400</v>
      </c>
      <c r="K286" s="17">
        <v>935</v>
      </c>
      <c r="L286" s="17">
        <f>K286*C286</f>
        <v>1870</v>
      </c>
      <c r="M286" s="17">
        <v>1700</v>
      </c>
      <c r="N286" s="17">
        <f>M286*C286</f>
        <v>3400</v>
      </c>
    </row>
    <row r="287" spans="1:6" ht="15.75">
      <c r="A287" s="49"/>
      <c r="B287" s="32"/>
      <c r="C287" s="33"/>
      <c r="D287" s="34"/>
      <c r="E287" s="17"/>
      <c r="F287" s="16"/>
    </row>
    <row r="288" spans="1:14" ht="15.75">
      <c r="A288" s="49">
        <v>70428</v>
      </c>
      <c r="B288" s="32" t="s">
        <v>157</v>
      </c>
      <c r="C288" s="33">
        <v>2</v>
      </c>
      <c r="D288" s="34" t="s">
        <v>48</v>
      </c>
      <c r="E288" s="17">
        <v>1276.14</v>
      </c>
      <c r="F288" s="16">
        <f t="shared" si="4"/>
        <v>2552.28</v>
      </c>
      <c r="G288" s="17">
        <v>1500</v>
      </c>
      <c r="H288" s="17">
        <f>G288*C288</f>
        <v>3000</v>
      </c>
      <c r="I288" s="17">
        <v>1850</v>
      </c>
      <c r="J288" s="17">
        <f>I288*C288</f>
        <v>3700</v>
      </c>
      <c r="K288" s="17">
        <v>1075</v>
      </c>
      <c r="L288" s="17">
        <f>K288*C288</f>
        <v>2150</v>
      </c>
      <c r="M288" s="17">
        <v>1800</v>
      </c>
      <c r="N288" s="17">
        <f>M288*C288</f>
        <v>3600</v>
      </c>
    </row>
    <row r="289" spans="1:6" ht="15.75">
      <c r="A289" s="49"/>
      <c r="B289" s="32"/>
      <c r="C289" s="33"/>
      <c r="D289" s="34"/>
      <c r="E289" s="17"/>
      <c r="F289" s="16"/>
    </row>
    <row r="290" spans="1:14" ht="15.75">
      <c r="A290" s="49">
        <v>70430</v>
      </c>
      <c r="B290" s="32" t="s">
        <v>158</v>
      </c>
      <c r="C290" s="33">
        <v>1</v>
      </c>
      <c r="D290" s="34" t="s">
        <v>48</v>
      </c>
      <c r="E290" s="17">
        <v>2171.2</v>
      </c>
      <c r="F290" s="16">
        <f t="shared" si="4"/>
        <v>2171.2</v>
      </c>
      <c r="G290" s="17">
        <v>3000</v>
      </c>
      <c r="H290" s="17">
        <f>G290*C290</f>
        <v>3000</v>
      </c>
      <c r="I290" s="17">
        <v>3000</v>
      </c>
      <c r="J290" s="17">
        <f>I290*C290</f>
        <v>3000</v>
      </c>
      <c r="K290" s="17">
        <v>2000</v>
      </c>
      <c r="L290" s="17">
        <f>K290*C290</f>
        <v>2000</v>
      </c>
      <c r="M290" s="17">
        <v>2800</v>
      </c>
      <c r="N290" s="17">
        <f>M290*C290</f>
        <v>2800</v>
      </c>
    </row>
    <row r="291" spans="1:6" ht="15.75">
      <c r="A291" s="49"/>
      <c r="B291" s="32"/>
      <c r="C291" s="33"/>
      <c r="D291" s="34"/>
      <c r="E291" s="17"/>
      <c r="F291" s="16"/>
    </row>
    <row r="292" spans="1:14" ht="15.75">
      <c r="A292" s="49">
        <v>70433</v>
      </c>
      <c r="B292" s="32" t="s">
        <v>159</v>
      </c>
      <c r="C292" s="33">
        <v>1</v>
      </c>
      <c r="D292" s="34" t="s">
        <v>48</v>
      </c>
      <c r="E292" s="17">
        <v>5835.01</v>
      </c>
      <c r="F292" s="16">
        <f t="shared" si="4"/>
        <v>5835.01</v>
      </c>
      <c r="G292" s="17">
        <v>7000</v>
      </c>
      <c r="H292" s="17">
        <f>G292*C292</f>
        <v>7000</v>
      </c>
      <c r="I292" s="17">
        <v>5500</v>
      </c>
      <c r="J292" s="17">
        <f>I292*C292</f>
        <v>5500</v>
      </c>
      <c r="K292" s="17">
        <v>3700</v>
      </c>
      <c r="L292" s="17">
        <f>K292*C292</f>
        <v>3700</v>
      </c>
      <c r="M292" s="17">
        <v>4300</v>
      </c>
      <c r="N292" s="17">
        <f>M292*C292</f>
        <v>4300</v>
      </c>
    </row>
    <row r="293" spans="1:6" ht="15.75">
      <c r="A293" s="49"/>
      <c r="B293" s="32"/>
      <c r="C293" s="33"/>
      <c r="D293" s="34"/>
      <c r="E293" s="17"/>
      <c r="F293" s="16"/>
    </row>
    <row r="294" spans="1:14" ht="31.5">
      <c r="A294" s="49">
        <v>70440</v>
      </c>
      <c r="B294" s="29" t="s">
        <v>160</v>
      </c>
      <c r="C294" s="33">
        <v>140</v>
      </c>
      <c r="D294" s="34" t="s">
        <v>30</v>
      </c>
      <c r="E294" s="17">
        <v>53.24</v>
      </c>
      <c r="F294" s="16">
        <f t="shared" si="4"/>
        <v>7453.6</v>
      </c>
      <c r="G294" s="17">
        <v>80</v>
      </c>
      <c r="H294" s="17">
        <f>G294*C294</f>
        <v>11200</v>
      </c>
      <c r="I294" s="17">
        <v>85</v>
      </c>
      <c r="J294" s="17">
        <f>I294*C294</f>
        <v>11900</v>
      </c>
      <c r="K294" s="17">
        <v>105</v>
      </c>
      <c r="L294" s="17">
        <f>K294*C294</f>
        <v>14700</v>
      </c>
      <c r="M294" s="17">
        <v>48</v>
      </c>
      <c r="N294" s="17">
        <f>M294*C294</f>
        <v>6720</v>
      </c>
    </row>
    <row r="295" spans="1:6" ht="15.75">
      <c r="A295" s="49"/>
      <c r="B295" s="29"/>
      <c r="C295" s="33"/>
      <c r="D295" s="34"/>
      <c r="E295" s="17"/>
      <c r="F295" s="16"/>
    </row>
    <row r="296" spans="1:14" ht="31.5">
      <c r="A296" s="49">
        <v>70443</v>
      </c>
      <c r="B296" s="29" t="s">
        <v>161</v>
      </c>
      <c r="C296" s="33">
        <v>4</v>
      </c>
      <c r="D296" s="34" t="s">
        <v>48</v>
      </c>
      <c r="E296" s="17">
        <v>661.65</v>
      </c>
      <c r="F296" s="16">
        <f t="shared" si="4"/>
        <v>2646.6</v>
      </c>
      <c r="G296" s="17">
        <v>950</v>
      </c>
      <c r="H296" s="17">
        <f>G296*C296</f>
        <v>3800</v>
      </c>
      <c r="I296" s="17">
        <v>750</v>
      </c>
      <c r="J296" s="17">
        <f>I296*C296</f>
        <v>3000</v>
      </c>
      <c r="K296" s="17">
        <v>785</v>
      </c>
      <c r="L296" s="17">
        <f>K296*C296</f>
        <v>3140</v>
      </c>
      <c r="M296" s="17">
        <v>690</v>
      </c>
      <c r="N296" s="17">
        <f>M296*C296</f>
        <v>2760</v>
      </c>
    </row>
    <row r="297" spans="1:6" ht="15.75">
      <c r="A297" s="49"/>
      <c r="B297" s="29"/>
      <c r="C297" s="33"/>
      <c r="D297" s="34"/>
      <c r="E297" s="17"/>
      <c r="F297" s="16"/>
    </row>
    <row r="298" spans="1:14" ht="15.75">
      <c r="A298" s="49">
        <v>70454</v>
      </c>
      <c r="B298" s="32" t="s">
        <v>162</v>
      </c>
      <c r="C298" s="33">
        <v>100</v>
      </c>
      <c r="D298" s="34" t="s">
        <v>30</v>
      </c>
      <c r="E298" s="17">
        <v>68.98</v>
      </c>
      <c r="F298" s="16">
        <f t="shared" si="4"/>
        <v>6898</v>
      </c>
      <c r="G298" s="17">
        <v>90</v>
      </c>
      <c r="H298" s="17">
        <f>G298*C298</f>
        <v>9000</v>
      </c>
      <c r="I298" s="17">
        <v>100</v>
      </c>
      <c r="J298" s="17">
        <f>I298*C298</f>
        <v>10000</v>
      </c>
      <c r="K298" s="17">
        <v>69.1</v>
      </c>
      <c r="L298" s="17">
        <f>K298*C298</f>
        <v>6909.999999999999</v>
      </c>
      <c r="M298" s="17">
        <v>74</v>
      </c>
      <c r="N298" s="17">
        <f>M298*C298</f>
        <v>7400</v>
      </c>
    </row>
    <row r="299" spans="1:6" ht="15.75">
      <c r="A299" s="49"/>
      <c r="B299" s="32"/>
      <c r="C299" s="33"/>
      <c r="D299" s="34"/>
      <c r="E299" s="17"/>
      <c r="F299" s="16"/>
    </row>
    <row r="300" spans="1:14" ht="31.5">
      <c r="A300" s="49">
        <v>70455</v>
      </c>
      <c r="B300" s="29" t="s">
        <v>163</v>
      </c>
      <c r="C300" s="33">
        <v>2</v>
      </c>
      <c r="D300" s="34" t="s">
        <v>48</v>
      </c>
      <c r="E300" s="17">
        <v>384.24</v>
      </c>
      <c r="F300" s="16">
        <f t="shared" si="4"/>
        <v>768.48</v>
      </c>
      <c r="G300" s="17">
        <v>350</v>
      </c>
      <c r="H300" s="17">
        <f>G300*C300</f>
        <v>700</v>
      </c>
      <c r="I300" s="17">
        <v>500</v>
      </c>
      <c r="J300" s="17">
        <f>I300*C300</f>
        <v>1000</v>
      </c>
      <c r="K300" s="17">
        <v>1000</v>
      </c>
      <c r="L300" s="17">
        <f>K300*C300</f>
        <v>2000</v>
      </c>
      <c r="M300" s="17">
        <v>460</v>
      </c>
      <c r="N300" s="17">
        <f>M300*C300</f>
        <v>920</v>
      </c>
    </row>
    <row r="301" spans="1:6" ht="15.75">
      <c r="A301" s="49"/>
      <c r="B301" s="29"/>
      <c r="C301" s="33"/>
      <c r="D301" s="34"/>
      <c r="E301" s="17"/>
      <c r="F301" s="16"/>
    </row>
    <row r="302" spans="1:14" ht="31.5">
      <c r="A302" s="49">
        <v>70456</v>
      </c>
      <c r="B302" s="29" t="s">
        <v>164</v>
      </c>
      <c r="C302" s="33">
        <v>1</v>
      </c>
      <c r="D302" s="34" t="s">
        <v>48</v>
      </c>
      <c r="E302" s="17">
        <v>965.37</v>
      </c>
      <c r="F302" s="16">
        <f t="shared" si="4"/>
        <v>965.37</v>
      </c>
      <c r="G302" s="17">
        <v>2000</v>
      </c>
      <c r="H302" s="17">
        <f>G302*C302</f>
        <v>2000</v>
      </c>
      <c r="I302" s="17">
        <v>1500</v>
      </c>
      <c r="J302" s="17">
        <f>I302*C302</f>
        <v>1500</v>
      </c>
      <c r="K302" s="17">
        <v>715</v>
      </c>
      <c r="L302" s="17">
        <f>K302*C302</f>
        <v>715</v>
      </c>
      <c r="M302" s="17">
        <v>1700</v>
      </c>
      <c r="N302" s="17">
        <f>M302*C302</f>
        <v>1700</v>
      </c>
    </row>
    <row r="303" spans="1:6" ht="15.75">
      <c r="A303" s="49"/>
      <c r="B303" s="29"/>
      <c r="C303" s="33"/>
      <c r="D303" s="34"/>
      <c r="E303" s="17"/>
      <c r="F303" s="16"/>
    </row>
    <row r="304" spans="1:14" ht="47.25">
      <c r="A304" s="49">
        <v>90160</v>
      </c>
      <c r="B304" s="29" t="s">
        <v>165</v>
      </c>
      <c r="C304" s="33">
        <v>6</v>
      </c>
      <c r="D304" s="34" t="s">
        <v>48</v>
      </c>
      <c r="E304" s="17">
        <v>512.96</v>
      </c>
      <c r="F304" s="16">
        <f t="shared" si="4"/>
        <v>3077.76</v>
      </c>
      <c r="G304" s="17">
        <v>1000</v>
      </c>
      <c r="H304" s="17">
        <f>G304*C304</f>
        <v>6000</v>
      </c>
      <c r="I304" s="17">
        <v>500</v>
      </c>
      <c r="J304" s="17">
        <f>I304*C304</f>
        <v>3000</v>
      </c>
      <c r="K304" s="17">
        <v>360</v>
      </c>
      <c r="L304" s="17">
        <f>K304*C304</f>
        <v>2160</v>
      </c>
      <c r="M304" s="17">
        <v>630</v>
      </c>
      <c r="N304" s="17">
        <f>M304*C304</f>
        <v>3780</v>
      </c>
    </row>
    <row r="305" spans="1:6" ht="15.75">
      <c r="A305" s="49"/>
      <c r="B305" s="29"/>
      <c r="C305" s="33"/>
      <c r="D305" s="34"/>
      <c r="E305" s="17"/>
      <c r="F305" s="16"/>
    </row>
    <row r="306" spans="1:14" ht="31.5">
      <c r="A306" s="49">
        <v>90161</v>
      </c>
      <c r="B306" s="29" t="s">
        <v>166</v>
      </c>
      <c r="C306" s="33">
        <v>1</v>
      </c>
      <c r="D306" s="34" t="s">
        <v>26</v>
      </c>
      <c r="E306" s="17">
        <v>1067.86</v>
      </c>
      <c r="F306" s="16">
        <f t="shared" si="4"/>
        <v>1067.86</v>
      </c>
      <c r="G306" s="17">
        <v>1250</v>
      </c>
      <c r="H306" s="17">
        <f>G306*C306</f>
        <v>1250</v>
      </c>
      <c r="I306" s="17">
        <v>2000</v>
      </c>
      <c r="J306" s="17">
        <f>I306*C306</f>
        <v>2000</v>
      </c>
      <c r="K306" s="17">
        <v>820</v>
      </c>
      <c r="L306" s="17">
        <f>K306*C306</f>
        <v>820</v>
      </c>
      <c r="M306" s="17">
        <v>1600</v>
      </c>
      <c r="N306" s="17">
        <f>M306*C306</f>
        <v>1600</v>
      </c>
    </row>
    <row r="307" spans="1:13" ht="15.75">
      <c r="A307" s="49"/>
      <c r="B307" s="32"/>
      <c r="C307" s="33"/>
      <c r="D307" s="34"/>
      <c r="E307" s="35"/>
      <c r="F307" s="38" t="s">
        <v>65</v>
      </c>
      <c r="G307" s="42" t="s">
        <v>65</v>
      </c>
      <c r="I307" s="42" t="s">
        <v>65</v>
      </c>
      <c r="K307" s="42" t="s">
        <v>65</v>
      </c>
      <c r="M307" s="42" t="s">
        <v>65</v>
      </c>
    </row>
    <row r="308" spans="1:6" ht="15.75">
      <c r="A308" s="49"/>
      <c r="B308" s="32"/>
      <c r="C308" s="33"/>
      <c r="D308" s="34"/>
      <c r="E308" s="35"/>
      <c r="F308" s="39"/>
    </row>
    <row r="309" spans="1:13" ht="15.75">
      <c r="A309" s="49"/>
      <c r="B309" s="22" t="s">
        <v>66</v>
      </c>
      <c r="C309" s="33"/>
      <c r="D309" s="34"/>
      <c r="E309" s="35"/>
      <c r="F309" s="40">
        <f>SUM(F250:F306)</f>
        <v>164535.22000000003</v>
      </c>
      <c r="G309" s="23">
        <f>SUM(H250:H306)</f>
        <v>174483</v>
      </c>
      <c r="I309" s="23">
        <f>SUM(J250:J306)</f>
        <v>212215</v>
      </c>
      <c r="K309" s="23">
        <f>SUM(L250:L306)</f>
        <v>173753.9</v>
      </c>
      <c r="M309" s="23">
        <f>SUM(N250:N306)</f>
        <v>195688.75</v>
      </c>
    </row>
    <row r="310" spans="1:6" ht="15.75">
      <c r="A310" s="49"/>
      <c r="B310" s="32"/>
      <c r="C310" s="33"/>
      <c r="D310" s="34"/>
      <c r="E310" s="35"/>
      <c r="F310" s="39"/>
    </row>
    <row r="311" spans="1:6" ht="15.75">
      <c r="A311" s="49"/>
      <c r="B311" s="32"/>
      <c r="C311" s="33"/>
      <c r="D311" s="34"/>
      <c r="E311" s="35"/>
      <c r="F311" s="39"/>
    </row>
    <row r="312" spans="1:6" ht="15.75">
      <c r="A312" s="47" t="s">
        <v>167</v>
      </c>
      <c r="B312" s="51"/>
      <c r="C312" s="14"/>
      <c r="D312" s="52"/>
      <c r="E312" s="51"/>
      <c r="F312" s="51"/>
    </row>
    <row r="313" spans="1:6" ht="15.75">
      <c r="A313" s="47" t="s">
        <v>168</v>
      </c>
      <c r="B313" s="51"/>
      <c r="C313" s="14"/>
      <c r="D313" s="52"/>
      <c r="E313" s="51"/>
      <c r="F313" s="51"/>
    </row>
    <row r="314" spans="1:6" ht="15.75">
      <c r="A314" s="47" t="s">
        <v>169</v>
      </c>
      <c r="B314" s="51"/>
      <c r="C314" s="14"/>
      <c r="D314" s="52"/>
      <c r="E314" s="51"/>
      <c r="F314" s="51"/>
    </row>
    <row r="315" spans="1:6" ht="15.75">
      <c r="A315" s="53" t="s">
        <v>170</v>
      </c>
      <c r="B315" s="51"/>
      <c r="C315" s="14"/>
      <c r="D315" s="52"/>
      <c r="E315" s="51"/>
      <c r="F315" s="51"/>
    </row>
    <row r="316" spans="1:6" ht="15.75">
      <c r="A316" s="47"/>
      <c r="B316" s="51"/>
      <c r="C316" s="14"/>
      <c r="D316" s="52"/>
      <c r="E316" s="51"/>
      <c r="F316" s="51"/>
    </row>
    <row r="317" spans="1:14" ht="15.75">
      <c r="A317" s="49">
        <v>50202</v>
      </c>
      <c r="B317" s="29" t="s">
        <v>171</v>
      </c>
      <c r="C317" s="33">
        <v>1</v>
      </c>
      <c r="D317" s="34" t="s">
        <v>26</v>
      </c>
      <c r="E317" s="17">
        <v>48</v>
      </c>
      <c r="F317" s="16">
        <f>ROUND(C317*E317,2)</f>
        <v>48</v>
      </c>
      <c r="G317" s="17">
        <v>250</v>
      </c>
      <c r="H317" s="17">
        <f>G317*C317</f>
        <v>250</v>
      </c>
      <c r="I317" s="17">
        <v>100</v>
      </c>
      <c r="J317" s="17">
        <f>I317*C317</f>
        <v>100</v>
      </c>
      <c r="K317" s="17">
        <v>200</v>
      </c>
      <c r="L317" s="17">
        <f>K317*C317</f>
        <v>200</v>
      </c>
      <c r="M317" s="17">
        <v>420</v>
      </c>
      <c r="N317" s="17">
        <f>M317*C317</f>
        <v>420</v>
      </c>
    </row>
    <row r="318" spans="1:6" ht="15.75">
      <c r="A318" s="49"/>
      <c r="B318" s="32"/>
      <c r="C318" s="33"/>
      <c r="D318" s="34"/>
      <c r="E318" s="35"/>
      <c r="F318" s="39"/>
    </row>
    <row r="319" spans="1:6" ht="15.75">
      <c r="A319" s="49"/>
      <c r="B319" s="32"/>
      <c r="C319" s="33"/>
      <c r="D319" s="34"/>
      <c r="E319" s="35"/>
      <c r="F319" s="39"/>
    </row>
    <row r="320" spans="1:6" ht="15.75">
      <c r="A320" s="47" t="s">
        <v>172</v>
      </c>
      <c r="B320" s="51"/>
      <c r="C320" s="14"/>
      <c r="D320" s="52"/>
      <c r="E320" s="51"/>
      <c r="F320" s="51"/>
    </row>
    <row r="321" spans="1:6" ht="15.75">
      <c r="A321" s="47" t="s">
        <v>173</v>
      </c>
      <c r="B321" s="51"/>
      <c r="C321" s="14"/>
      <c r="D321" s="52"/>
      <c r="E321" s="51"/>
      <c r="F321" s="51"/>
    </row>
    <row r="322" spans="1:6" ht="15.75">
      <c r="A322" s="47" t="s">
        <v>174</v>
      </c>
      <c r="B322" s="51"/>
      <c r="C322" s="14"/>
      <c r="D322" s="52"/>
      <c r="E322" s="51"/>
      <c r="F322" s="51"/>
    </row>
    <row r="323" spans="1:6" ht="15.75">
      <c r="A323" s="53" t="s">
        <v>170</v>
      </c>
      <c r="B323" s="51"/>
      <c r="C323" s="14"/>
      <c r="D323" s="52"/>
      <c r="E323" s="51"/>
      <c r="F323" s="51"/>
    </row>
    <row r="324" spans="1:6" ht="15.75">
      <c r="A324" s="47"/>
      <c r="B324" s="51"/>
      <c r="C324" s="14"/>
      <c r="D324" s="52"/>
      <c r="E324" s="51"/>
      <c r="F324" s="51"/>
    </row>
    <row r="325" spans="1:14" ht="15.75">
      <c r="A325" s="49">
        <v>50226</v>
      </c>
      <c r="B325" s="29" t="s">
        <v>175</v>
      </c>
      <c r="C325" s="14">
        <v>110</v>
      </c>
      <c r="D325" s="34" t="s">
        <v>34</v>
      </c>
      <c r="E325" s="17">
        <v>58.76</v>
      </c>
      <c r="F325" s="16">
        <f>ROUND(C325*E325,2)</f>
        <v>6463.6</v>
      </c>
      <c r="G325" s="17">
        <v>50</v>
      </c>
      <c r="H325" s="17">
        <f>G325*C325</f>
        <v>5500</v>
      </c>
      <c r="I325" s="17">
        <v>55</v>
      </c>
      <c r="J325" s="17">
        <f>I325*C325</f>
        <v>6050</v>
      </c>
      <c r="K325" s="17">
        <v>89</v>
      </c>
      <c r="L325" s="17">
        <f>K325*C325</f>
        <v>9790</v>
      </c>
      <c r="M325" s="17">
        <v>62</v>
      </c>
      <c r="N325" s="17">
        <f>M325*C325</f>
        <v>6820</v>
      </c>
    </row>
    <row r="326" spans="1:6" ht="15.75">
      <c r="A326" s="49"/>
      <c r="B326" s="32"/>
      <c r="C326" s="14"/>
      <c r="D326" s="34"/>
      <c r="E326" s="35"/>
      <c r="F326" s="39"/>
    </row>
    <row r="327" spans="1:6" ht="15.75">
      <c r="A327" s="49"/>
      <c r="B327" s="32"/>
      <c r="C327" s="14"/>
      <c r="D327" s="34"/>
      <c r="E327" s="35"/>
      <c r="F327" s="39"/>
    </row>
    <row r="328" spans="1:6" ht="15.75">
      <c r="A328" s="47" t="s">
        <v>23</v>
      </c>
      <c r="B328" s="51"/>
      <c r="C328" s="14"/>
      <c r="D328" s="52"/>
      <c r="E328" s="51"/>
      <c r="F328" s="51"/>
    </row>
    <row r="329" spans="1:6" ht="15.75">
      <c r="A329" s="53" t="s">
        <v>176</v>
      </c>
      <c r="B329" s="51"/>
      <c r="C329" s="14"/>
      <c r="D329" s="52"/>
      <c r="E329" s="51"/>
      <c r="F329" s="51"/>
    </row>
    <row r="330" spans="1:6" ht="15.75">
      <c r="A330" s="47"/>
      <c r="B330" s="51"/>
      <c r="C330" s="14"/>
      <c r="D330" s="52"/>
      <c r="E330" s="51"/>
      <c r="F330" s="51"/>
    </row>
    <row r="331" spans="1:14" ht="31.5">
      <c r="A331" s="49">
        <v>60222</v>
      </c>
      <c r="B331" s="29" t="s">
        <v>177</v>
      </c>
      <c r="C331" s="33">
        <v>200</v>
      </c>
      <c r="D331" s="34" t="s">
        <v>30</v>
      </c>
      <c r="E331" s="17">
        <v>3.51</v>
      </c>
      <c r="F331" s="16">
        <f aca="true" t="shared" si="5" ref="F331:F343">ROUND(C331*E331,2)</f>
        <v>702</v>
      </c>
      <c r="G331" s="17">
        <v>6</v>
      </c>
      <c r="H331" s="17">
        <f>G331*C331</f>
        <v>1200</v>
      </c>
      <c r="I331" s="17">
        <v>3.51</v>
      </c>
      <c r="J331" s="17">
        <f>I331*C331</f>
        <v>702</v>
      </c>
      <c r="K331" s="17">
        <v>3.51</v>
      </c>
      <c r="L331" s="17">
        <f>K331*C331</f>
        <v>702</v>
      </c>
      <c r="M331" s="17">
        <v>3.6</v>
      </c>
      <c r="N331" s="17">
        <f>M331*C331</f>
        <v>720</v>
      </c>
    </row>
    <row r="332" spans="1:6" ht="15.75">
      <c r="A332" s="49"/>
      <c r="B332" s="29"/>
      <c r="C332" s="33"/>
      <c r="D332" s="34"/>
      <c r="E332" s="17"/>
      <c r="F332" s="16"/>
    </row>
    <row r="333" spans="1:14" ht="31.5">
      <c r="A333" s="49">
        <v>60224</v>
      </c>
      <c r="B333" s="29" t="s">
        <v>178</v>
      </c>
      <c r="C333" s="33">
        <v>900</v>
      </c>
      <c r="D333" s="34" t="s">
        <v>30</v>
      </c>
      <c r="E333" s="17">
        <v>2.95</v>
      </c>
      <c r="F333" s="16">
        <f t="shared" si="5"/>
        <v>2655</v>
      </c>
      <c r="G333" s="17">
        <v>4.5</v>
      </c>
      <c r="H333" s="17">
        <f>G333*C333</f>
        <v>4050</v>
      </c>
      <c r="I333" s="17">
        <v>2.95</v>
      </c>
      <c r="J333" s="17">
        <f>I333*C333</f>
        <v>2655</v>
      </c>
      <c r="K333" s="17">
        <v>2.95</v>
      </c>
      <c r="L333" s="17">
        <f>K333*C333</f>
        <v>2655</v>
      </c>
      <c r="M333" s="17">
        <v>3</v>
      </c>
      <c r="N333" s="17">
        <f>M333*C333</f>
        <v>2700</v>
      </c>
    </row>
    <row r="334" spans="1:6" ht="15.75">
      <c r="A334" s="49"/>
      <c r="B334" s="29"/>
      <c r="C334" s="33"/>
      <c r="D334" s="34"/>
      <c r="E334" s="17"/>
      <c r="F334" s="16"/>
    </row>
    <row r="335" spans="1:14" ht="31.5">
      <c r="A335" s="49">
        <v>60230</v>
      </c>
      <c r="B335" s="29" t="s">
        <v>179</v>
      </c>
      <c r="C335" s="33">
        <v>400</v>
      </c>
      <c r="D335" s="34" t="s">
        <v>30</v>
      </c>
      <c r="E335" s="17">
        <v>2.15</v>
      </c>
      <c r="F335" s="16">
        <f t="shared" si="5"/>
        <v>860</v>
      </c>
      <c r="G335" s="17">
        <v>4</v>
      </c>
      <c r="H335" s="17">
        <f>G335*C335</f>
        <v>1600</v>
      </c>
      <c r="I335" s="17">
        <v>2.15</v>
      </c>
      <c r="J335" s="17">
        <f>I335*C335</f>
        <v>860</v>
      </c>
      <c r="K335" s="17">
        <v>2.15</v>
      </c>
      <c r="L335" s="17">
        <f>K335*C335</f>
        <v>860</v>
      </c>
      <c r="M335" s="17">
        <v>2.2</v>
      </c>
      <c r="N335" s="17">
        <f>M335*C335</f>
        <v>880.0000000000001</v>
      </c>
    </row>
    <row r="336" spans="1:6" ht="15.75">
      <c r="A336" s="49"/>
      <c r="B336" s="29"/>
      <c r="C336" s="33"/>
      <c r="D336" s="34"/>
      <c r="E336" s="17"/>
      <c r="F336" s="16"/>
    </row>
    <row r="337" spans="1:14" ht="31.5">
      <c r="A337" s="49">
        <v>60232</v>
      </c>
      <c r="B337" s="29" t="s">
        <v>180</v>
      </c>
      <c r="C337" s="33">
        <v>1520</v>
      </c>
      <c r="D337" s="34" t="s">
        <v>30</v>
      </c>
      <c r="E337" s="17">
        <v>1.85</v>
      </c>
      <c r="F337" s="16">
        <f t="shared" si="5"/>
        <v>2812</v>
      </c>
      <c r="G337" s="17">
        <v>3.5</v>
      </c>
      <c r="H337" s="17">
        <f>G337*C337</f>
        <v>5320</v>
      </c>
      <c r="I337" s="17">
        <v>1.85</v>
      </c>
      <c r="J337" s="17">
        <f>I337*C337</f>
        <v>2812</v>
      </c>
      <c r="K337" s="17">
        <v>1.85</v>
      </c>
      <c r="L337" s="17">
        <f>K337*C337</f>
        <v>2812</v>
      </c>
      <c r="M337" s="17">
        <v>1.9</v>
      </c>
      <c r="N337" s="17">
        <f>M337*C337</f>
        <v>2888</v>
      </c>
    </row>
    <row r="338" spans="1:6" ht="15.75">
      <c r="A338" s="49"/>
      <c r="B338" s="29"/>
      <c r="C338" s="33"/>
      <c r="D338" s="34"/>
      <c r="E338" s="17"/>
      <c r="F338" s="16"/>
    </row>
    <row r="339" spans="1:14" ht="47.25">
      <c r="A339" s="49">
        <v>60241</v>
      </c>
      <c r="B339" s="29" t="s">
        <v>181</v>
      </c>
      <c r="C339" s="33">
        <v>100</v>
      </c>
      <c r="D339" s="34" t="s">
        <v>30</v>
      </c>
      <c r="E339" s="17">
        <v>45</v>
      </c>
      <c r="F339" s="16">
        <f t="shared" si="5"/>
        <v>4500</v>
      </c>
      <c r="G339" s="17">
        <v>50</v>
      </c>
      <c r="H339" s="17">
        <f>G339*C339</f>
        <v>5000</v>
      </c>
      <c r="I339" s="17">
        <v>45</v>
      </c>
      <c r="J339" s="17">
        <f>I339*C339</f>
        <v>4500</v>
      </c>
      <c r="K339" s="17">
        <v>45</v>
      </c>
      <c r="L339" s="17">
        <f>K339*C339</f>
        <v>4500</v>
      </c>
      <c r="M339" s="17">
        <v>46</v>
      </c>
      <c r="N339" s="17">
        <f>M339*C339</f>
        <v>4600</v>
      </c>
    </row>
    <row r="340" spans="1:6" ht="15.75">
      <c r="A340" s="49"/>
      <c r="B340" s="29"/>
      <c r="C340" s="33"/>
      <c r="D340" s="34"/>
      <c r="E340" s="17"/>
      <c r="F340" s="16"/>
    </row>
    <row r="341" spans="1:14" ht="15.75">
      <c r="A341" s="49">
        <v>60261</v>
      </c>
      <c r="B341" s="29" t="s">
        <v>182</v>
      </c>
      <c r="C341" s="33">
        <v>1820</v>
      </c>
      <c r="D341" s="34" t="s">
        <v>30</v>
      </c>
      <c r="E341" s="17">
        <v>5.95</v>
      </c>
      <c r="F341" s="16">
        <f t="shared" si="5"/>
        <v>10829</v>
      </c>
      <c r="G341" s="17">
        <v>5.5</v>
      </c>
      <c r="H341" s="17">
        <f>G341*C341</f>
        <v>10010</v>
      </c>
      <c r="I341" s="17">
        <v>5.95</v>
      </c>
      <c r="J341" s="17">
        <f>I341*C341</f>
        <v>10829</v>
      </c>
      <c r="K341" s="17">
        <v>5.95</v>
      </c>
      <c r="L341" s="17">
        <f>K341*C341</f>
        <v>10829</v>
      </c>
      <c r="M341" s="17">
        <v>6.1</v>
      </c>
      <c r="N341" s="17">
        <f>M341*C341</f>
        <v>11102</v>
      </c>
    </row>
    <row r="342" spans="1:6" ht="15.75">
      <c r="A342" s="49"/>
      <c r="B342" s="29"/>
      <c r="C342" s="33"/>
      <c r="D342" s="34"/>
      <c r="E342" s="17"/>
      <c r="F342" s="16"/>
    </row>
    <row r="343" spans="1:14" ht="31.5">
      <c r="A343" s="49">
        <v>60702</v>
      </c>
      <c r="B343" s="29" t="s">
        <v>183</v>
      </c>
      <c r="C343" s="33">
        <v>8</v>
      </c>
      <c r="D343" s="34" t="s">
        <v>48</v>
      </c>
      <c r="E343" s="17">
        <v>710</v>
      </c>
      <c r="F343" s="16">
        <f t="shared" si="5"/>
        <v>5680</v>
      </c>
      <c r="G343" s="17">
        <v>650</v>
      </c>
      <c r="H343" s="17">
        <f>G343*C343</f>
        <v>5200</v>
      </c>
      <c r="I343" s="17">
        <v>710</v>
      </c>
      <c r="J343" s="17">
        <f>I343*C343</f>
        <v>5680</v>
      </c>
      <c r="K343" s="17">
        <v>710</v>
      </c>
      <c r="L343" s="17">
        <f>K343*C343</f>
        <v>5680</v>
      </c>
      <c r="M343" s="17">
        <v>720</v>
      </c>
      <c r="N343" s="17">
        <f>M343*C343</f>
        <v>5760</v>
      </c>
    </row>
    <row r="344" spans="1:13" ht="15.75">
      <c r="A344" s="54"/>
      <c r="B344" s="19"/>
      <c r="C344" s="37"/>
      <c r="D344" s="19"/>
      <c r="E344" s="23"/>
      <c r="F344" s="44" t="s">
        <v>65</v>
      </c>
      <c r="G344" s="42" t="s">
        <v>65</v>
      </c>
      <c r="I344" s="42" t="s">
        <v>65</v>
      </c>
      <c r="K344" s="42" t="s">
        <v>65</v>
      </c>
      <c r="M344" s="42" t="s">
        <v>65</v>
      </c>
    </row>
    <row r="345" spans="1:6" ht="15.75">
      <c r="A345" s="54"/>
      <c r="B345" s="19"/>
      <c r="C345" s="37"/>
      <c r="D345" s="19"/>
      <c r="E345" s="23"/>
      <c r="F345" s="19"/>
    </row>
    <row r="346" spans="1:13" ht="15.75">
      <c r="A346" s="54"/>
      <c r="B346" s="22" t="s">
        <v>66</v>
      </c>
      <c r="C346" s="19"/>
      <c r="D346" s="19"/>
      <c r="E346" s="23"/>
      <c r="F346" s="20">
        <f>SUM(F331:F343)</f>
        <v>28038</v>
      </c>
      <c r="G346" s="23">
        <f>SUM(H331:H343)</f>
        <v>32380</v>
      </c>
      <c r="I346" s="23">
        <f>SUM(J331:J343)</f>
        <v>28038</v>
      </c>
      <c r="K346" s="23">
        <f>SUM(L331:L343)</f>
        <v>28038</v>
      </c>
      <c r="M346" s="23">
        <f>SUM(N331:N343)</f>
        <v>28650</v>
      </c>
    </row>
    <row r="347" spans="1:13" ht="15.75">
      <c r="A347" s="54"/>
      <c r="B347" s="19"/>
      <c r="C347" s="19"/>
      <c r="D347" s="19"/>
      <c r="E347" s="23"/>
      <c r="F347" s="44" t="s">
        <v>65</v>
      </c>
      <c r="G347" s="42" t="s">
        <v>65</v>
      </c>
      <c r="I347" s="42" t="s">
        <v>65</v>
      </c>
      <c r="K347" s="42" t="s">
        <v>65</v>
      </c>
      <c r="M347" s="42" t="s">
        <v>65</v>
      </c>
    </row>
    <row r="348" spans="1:6" ht="15.75">
      <c r="A348" s="54"/>
      <c r="B348" s="19"/>
      <c r="C348" s="19"/>
      <c r="D348" s="19"/>
      <c r="E348" s="23"/>
      <c r="F348" s="19"/>
    </row>
    <row r="349" spans="1:13" ht="15.75">
      <c r="A349" s="54" t="s">
        <v>184</v>
      </c>
      <c r="B349" s="19"/>
      <c r="C349" s="19"/>
      <c r="D349" s="19"/>
      <c r="E349" s="23"/>
      <c r="F349" s="20">
        <f>F88+F140+F189+F244+F309+F317+F325+F346</f>
        <v>912287.58</v>
      </c>
      <c r="G349" s="23">
        <f>G88+G140+G189+G244+G309+H317+H325+G346</f>
        <v>914595.5</v>
      </c>
      <c r="I349" s="23">
        <f>I88+I140+I189+I244+I309+J317+J325+I346</f>
        <v>1062398.25</v>
      </c>
      <c r="K349" s="23">
        <f>K88+K140+K189+K244+K309+L317+L325+K346</f>
        <v>1083520.33</v>
      </c>
      <c r="M349" s="23">
        <f>M88+M140+M189+M244+M309+N317+N325+M346</f>
        <v>1090029.78</v>
      </c>
    </row>
  </sheetData>
  <sheetProtection/>
  <mergeCells count="4">
    <mergeCell ref="E11:F11"/>
    <mergeCell ref="E12:F12"/>
    <mergeCell ref="E13:F13"/>
    <mergeCell ref="E14:F14"/>
  </mergeCells>
  <printOptions horizontalCentered="1"/>
  <pageMargins left="0.3" right="0.3" top="0.75" bottom="0.5" header="0.35" footer="0"/>
  <pageSetup horizontalDpi="600" verticalDpi="600" orientation="landscape" scale="57" r:id="rId1"/>
  <headerFooter alignWithMargins="0">
    <oddHeader>&amp;R&amp;16PAGE &amp;P OF &amp;N</oddHeader>
  </headerFooter>
  <rowBreaks count="9" manualBreakCount="9">
    <brk id="51" max="255" man="1"/>
    <brk id="77" max="255" man="1"/>
    <brk id="105" max="255" man="1"/>
    <brk id="135" max="255" man="1"/>
    <brk id="172" max="255" man="1"/>
    <brk id="245" max="255" man="1"/>
    <brk id="278" max="255" man="1"/>
    <brk id="310" max="255" man="1"/>
    <brk id="3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enjlj</cp:lastModifiedBy>
  <cp:lastPrinted>2013-01-18T20:55:04Z</cp:lastPrinted>
  <dcterms:created xsi:type="dcterms:W3CDTF">2000-03-01T21:43:43Z</dcterms:created>
  <dcterms:modified xsi:type="dcterms:W3CDTF">2013-01-22T16:33:41Z</dcterms:modified>
  <cp:category/>
  <cp:version/>
  <cp:contentType/>
  <cp:contentStatus/>
</cp:coreProperties>
</file>