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'A'!$A$1:$V$268</definedName>
    <definedName name="_xlnm.Print_Titles" localSheetId="0">'A'!$1:$18</definedName>
    <definedName name="TEST">'A'!$A$1:$R$18</definedName>
  </definedNames>
  <calcPr fullCalcOnLoad="1"/>
</workbook>
</file>

<file path=xl/sharedStrings.xml><?xml version="1.0" encoding="utf-8"?>
<sst xmlns="http://schemas.openxmlformats.org/spreadsheetml/2006/main" count="403" uniqueCount="164">
  <si>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</si>
  <si>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</si>
  <si>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</si>
  <si>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</si>
  <si>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</si>
  <si>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</si>
  <si>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</si>
  <si>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</si>
  <si>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</si>
  <si>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</si>
  <si>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</si>
  <si>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</si>
  <si>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</si>
  <si>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</si>
  <si>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</si>
  <si>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LUMP SUM</t>
  </si>
  <si>
    <t>BID OPENING:    MARCH 29, 2013</t>
  </si>
  <si>
    <t>CHEROKEE DRIVE UTILITIES WITH RESURFACING</t>
  </si>
  <si>
    <t>ASSESSMENT DISTRICT - 2013</t>
  </si>
  <si>
    <t>STREET ACCOUNT NO.CS53-58260-810358-00-53W1553</t>
  </si>
  <si>
    <t>STREET ACCOUNT NO. CS53-58545-810358-00-53W1553</t>
  </si>
  <si>
    <t>STREET ACCOUNT NO. CS53-58270-810358-00-53W1553</t>
  </si>
  <si>
    <t>STORM SEWER ACCOUNT NO. ESTM-58270-810381-00-53W1553</t>
  </si>
  <si>
    <t>WQ PRACTICES ACCOUNT NO: ESTM-58270-810551-00-53W1553</t>
  </si>
  <si>
    <t>WATER ACCOUNT NO. EW01-58273-810455-00-53W1553</t>
  </si>
  <si>
    <t>CONTRACT NO. 7016</t>
  </si>
  <si>
    <t>===========================================</t>
  </si>
  <si>
    <t>ROOT CUTTING-CURB &amp; GUTTER</t>
  </si>
  <si>
    <t>L.F.</t>
  </si>
  <si>
    <t>ROOT CUTTING-SIDEWALK</t>
  </si>
  <si>
    <t>MOBILIZATION</t>
  </si>
  <si>
    <t>EXCAVATION CUT</t>
  </si>
  <si>
    <t>C.Y.</t>
  </si>
  <si>
    <t>BREAKER RUN</t>
  </si>
  <si>
    <t>TON</t>
  </si>
  <si>
    <t>TOPSOIL</t>
  </si>
  <si>
    <t>S.Y.</t>
  </si>
  <si>
    <t>SAWCUT BITUMINOUS PAVEMENT</t>
  </si>
  <si>
    <t>REMOVE CONCRETE PAVEMENT</t>
  </si>
  <si>
    <t>REMOVE CONCRETE CURB &amp; GUTTER</t>
  </si>
  <si>
    <t>REMOVE CONCRETE SIDEWALK &amp; DRIVE</t>
  </si>
  <si>
    <t>SF</t>
  </si>
  <si>
    <t>CLEARING</t>
  </si>
  <si>
    <t>ID</t>
  </si>
  <si>
    <t>GRUBBING</t>
  </si>
  <si>
    <t>ADJUST SEWER ACCESS STRUCTURE</t>
  </si>
  <si>
    <t>EACH</t>
  </si>
  <si>
    <t>TERRACE SEEDING</t>
  </si>
  <si>
    <t>SY</t>
  </si>
  <si>
    <t>EROSION MATTING, CLASS I,  URBAN TYPE A</t>
  </si>
  <si>
    <t>TYPE "A" CONCRETE CURB &amp; GUTTER</t>
  </si>
  <si>
    <t>LF</t>
  </si>
  <si>
    <t>5 INCH CONCRETE SIDEWALK</t>
  </si>
  <si>
    <t>7 INCH CONCRETE SIDEWALK &amp; DRIVE</t>
  </si>
  <si>
    <t>CONCRETE MOUNTABLE MEDIAN ISLAND NOSE</t>
  </si>
  <si>
    <t>CURB RAMP DETECTABLE WARNING FIELDS</t>
  </si>
  <si>
    <t>CRUSHED AGGREGATE BASE COURSE, GRADATION NO. 1</t>
  </si>
  <si>
    <t>CRUSHED AGGREGATE BASE COURSE, GRADATION NO. 2</t>
  </si>
  <si>
    <t>HMA PAVEMENT TYPE E-1</t>
  </si>
  <si>
    <t>ASPHALT DRIVE &amp; TERRACE</t>
  </si>
  <si>
    <t>PULVERIZE AND SHAPE</t>
  </si>
  <si>
    <t>ADJUST MONUMENT CASTING-RESURFACING</t>
  </si>
  <si>
    <t>REMOVE &amp; REPLACE CONC. C&amp;G, MACHINE PLACED MORE THAN 100 CONTINUOUS FEET-RESURFACING</t>
  </si>
  <si>
    <t>REMOVE &amp; REPLACE CONC. C&amp;G, HAND PLACED-RESURFACING</t>
  </si>
  <si>
    <t>CONCRRETE SPEED HUMP-SPECIAL</t>
  </si>
  <si>
    <t>ADJUST MMSD SEWER ACCESS STRUCTURE</t>
  </si>
  <si>
    <t>=</t>
  </si>
  <si>
    <t>SUBTOTALS</t>
  </si>
  <si>
    <t>============================================</t>
  </si>
  <si>
    <t>FURNISH &amp; INSTALL 2 INCH PVC (SCHEDULE 80) CONDUIT</t>
  </si>
  <si>
    <t>FURNISH &amp; INSTALL 2 INCH PVC (SCHEDULE 40) CONDUIT</t>
  </si>
  <si>
    <t>GOPHER RACEWAY FOR ELECTRICAL CONDUIT OR CABLE-IN-DUCT</t>
  </si>
  <si>
    <t>ELECTRICAL TRENCH</t>
  </si>
  <si>
    <t>CONSTRUCT ELECTRICAL HANDHOLE TYPE 1</t>
  </si>
  <si>
    <t>CLEAR STONE</t>
  </si>
  <si>
    <t>TONS</t>
  </si>
  <si>
    <t>ADJUST CATCHBASIN</t>
  </si>
  <si>
    <t>EROSION CONTROL PLAN &amp; IMPLEMENTATION</t>
  </si>
  <si>
    <t>EROSION CONTROL INSPECTION</t>
  </si>
  <si>
    <t>CONSTRUCTION ENTRANCE</t>
  </si>
  <si>
    <t>STREET CONSTRUCTION ENTRANCE BERM</t>
  </si>
  <si>
    <t>STREET SWEEPING</t>
  </si>
  <si>
    <t>STREET CONSTRUCTION STONE BERM</t>
  </si>
  <si>
    <t>SILT SOCK COMPLETE</t>
  </si>
  <si>
    <t>INLET PROTECTION TYPE D - COMPLETE</t>
  </si>
  <si>
    <t>POLYMER STABILIZATION</t>
  </si>
  <si>
    <t>12 INCH RCP STORM SEWER PIPE</t>
  </si>
  <si>
    <t>H INLET</t>
  </si>
  <si>
    <t>==================================================</t>
  </si>
  <si>
    <t>TRAFFIC CONTROL FOR STORM SEWER INSTALLATION</t>
  </si>
  <si>
    <t>MOBILIZATION FOR STORM SEWER</t>
  </si>
  <si>
    <t>REMOVE STRUCTURE</t>
  </si>
  <si>
    <t>REMOVE INLET</t>
  </si>
  <si>
    <t>REMOVE PIPE</t>
  </si>
  <si>
    <t>ABANDON CATCHBASIN</t>
  </si>
  <si>
    <t>PIPE PLUG STORM</t>
  </si>
  <si>
    <t>REBUILD INLET - RESURFACING</t>
  </si>
  <si>
    <t>SELECT BACKFILL FOR STORM SEWER</t>
  </si>
  <si>
    <t>TF</t>
  </si>
  <si>
    <t>UTILITY TRENCH PATCH- TYPE III</t>
  </si>
  <si>
    <t>15 INCH RCP STORM SEWER PIPE</t>
  </si>
  <si>
    <t>21 INCH RCP STORM SEWER PIPE</t>
  </si>
  <si>
    <t>24 INCH RCP STORM SEWER PIPE</t>
  </si>
  <si>
    <t>27 INCH RCP STORM SEWER PIPE</t>
  </si>
  <si>
    <t>30 INCH RCP STORM SEWER PIPE</t>
  </si>
  <si>
    <t>54 INCH RCP STORM SEWER PIPE</t>
  </si>
  <si>
    <t>54 INCH RCP AE</t>
  </si>
  <si>
    <t>CONCRETE COLLAR (UNDISTRIBUTED)</t>
  </si>
  <si>
    <t>54 INCH RCP AE GATE</t>
  </si>
  <si>
    <t>3X3 STORM SAS</t>
  </si>
  <si>
    <t>4X4 STORM SAS</t>
  </si>
  <si>
    <t>5X5 STORM SAS</t>
  </si>
  <si>
    <t>6X6 STORM SAS</t>
  </si>
  <si>
    <t>TERRACE INLET TYPE II</t>
  </si>
  <si>
    <t>TERRACE INLET TYPE III</t>
  </si>
  <si>
    <t>STORM SEWER TAP</t>
  </si>
  <si>
    <t>ULO</t>
  </si>
  <si>
    <t>6X3 STORM SAS</t>
  </si>
  <si>
    <t>PARK ACCESS/RESTORATION FOR STORM SEWER INSTALLATION</t>
  </si>
  <si>
    <t>PLUNGE POOL</t>
  </si>
  <si>
    <t xml:space="preserve">TRAFFIC CONTROL FOR WATER MAIN INSTALLATION  </t>
  </si>
  <si>
    <t>MOBILIZATION FOR WATER MAIN INSTALLATION</t>
  </si>
  <si>
    <t>REMOVE &amp; REMPLACE 5" THICK CONCRETE SIDEWALK-RESURFACING</t>
  </si>
  <si>
    <t>S.F.</t>
  </si>
  <si>
    <t>REMOVE &amp; REMPLACE 7" THICK CONCRETE SIDEWALK AND DRIVE-RESURFACING</t>
  </si>
  <si>
    <t xml:space="preserve">FURNISH AND INSTALL 6 INCH PIPE &amp; FITTINGS </t>
  </si>
  <si>
    <t xml:space="preserve">FURNISH AND INSTALL 8 INCH PIPE &amp; FITTINGS </t>
  </si>
  <si>
    <t>REMOVAL OF EXCESS AMOUNTS OF BOULDERS</t>
  </si>
  <si>
    <t>CUT-IN CONNECTION</t>
  </si>
  <si>
    <t xml:space="preserve">FURNISH AND INSTALL HYDRANT </t>
  </si>
  <si>
    <t xml:space="preserve">SELECT FILL - SAND FOR WATER </t>
  </si>
  <si>
    <t xml:space="preserve">FURNISH AND INSTALL STYROFOAM </t>
  </si>
  <si>
    <t xml:space="preserve">CUT OFF EXISTING WATER MAIN </t>
  </si>
  <si>
    <t xml:space="preserve">ABANDON WATER VALVE BOX </t>
  </si>
  <si>
    <t xml:space="preserve">ABANDON HYDRANT </t>
  </si>
  <si>
    <t xml:space="preserve">ADJUST WATER VALVE BOX </t>
  </si>
  <si>
    <t>TERRACE RESTORATION FOR WATER MAIN</t>
  </si>
  <si>
    <t>CUT OFF EXISTING WATER MAIN FITTING</t>
  </si>
  <si>
    <t>FURNISH AND INSTALL 6 INCH VALVE</t>
  </si>
  <si>
    <t>FURNISH AND INSTALL 8 INCH VALVE</t>
  </si>
  <si>
    <t>EXTEND AND RECONNECT 1-INCH SERVICE LATERAL</t>
  </si>
  <si>
    <t>REPLACE 1-INCH COPPER SERVICE LATERAL</t>
  </si>
  <si>
    <t xml:space="preserve">ADJUST WATER SERVICE BOX </t>
  </si>
  <si>
    <t>FURNISH EXCAVATION AND DITCH FOR LIVE TAP</t>
  </si>
  <si>
    <t>CONTRACT TOTALS</t>
  </si>
  <si>
    <t>R.G. HUSTON COMPANY,</t>
  </si>
  <si>
    <t>INC.</t>
  </si>
  <si>
    <t>SPEEDWAY</t>
  </si>
  <si>
    <t>SAND &amp;</t>
  </si>
  <si>
    <t xml:space="preserve">GRAVEL, INC. </t>
  </si>
  <si>
    <t>PARISI</t>
  </si>
  <si>
    <t>CONSTR. CO.,</t>
  </si>
  <si>
    <t>HOMBURG</t>
  </si>
  <si>
    <t>CONTRACTORS,</t>
  </si>
  <si>
    <t>CAPITOL</t>
  </si>
  <si>
    <t>UNDERGROUND,</t>
  </si>
  <si>
    <t>H &amp; K</t>
  </si>
  <si>
    <t>CONTRACTING,</t>
  </si>
  <si>
    <t>RAYMOND P.</t>
  </si>
  <si>
    <t>CATTELL, INC.</t>
  </si>
  <si>
    <t>JOE DANIELS</t>
  </si>
  <si>
    <t>S &amp; L</t>
  </si>
  <si>
    <t>UNDERGROUND</t>
  </si>
  <si>
    <t>&amp; TRUCKING,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</si>
</sst>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10">
      <alignment wrapText="1"/>
      <protection/>
    </xf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55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wrapText="1"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44" fontId="42" fillId="0" borderId="0" xfId="44" applyFont="1" applyFill="1" applyBorder="1" applyAlignment="1" applyProtection="1">
      <alignment horizontal="right"/>
      <protection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0" fontId="4" fillId="0" borderId="0" xfId="55" applyFont="1" applyFill="1" applyBorder="1" applyAlignment="1" applyProtection="1">
      <alignment horizontal="left" wrapText="1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65" fontId="4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wrapText="1"/>
    </xf>
    <xf numFmtId="4" fontId="4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/>
    </xf>
    <xf numFmtId="0" fontId="4" fillId="0" borderId="0" xfId="61" applyNumberFormat="1" applyFont="1" applyFill="1" applyBorder="1" applyAlignment="1" applyProtection="1">
      <alignment horizontal="fill"/>
      <protection/>
    </xf>
    <xf numFmtId="44" fontId="4" fillId="0" borderId="0" xfId="61" applyNumberFormat="1" applyFont="1" applyFill="1" applyBorder="1" applyAlignment="1" applyProtection="1">
      <alignment/>
      <protection/>
    </xf>
    <xf numFmtId="7" fontId="4" fillId="0" borderId="0" xfId="61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fill"/>
    </xf>
    <xf numFmtId="7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tabSelected="1" zoomScale="75" zoomScaleNormal="75" workbookViewId="0" topLeftCell="A1">
      <selection activeCell="C196" sqref="C196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17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3" width="18.7109375" style="7" customWidth="1"/>
    <col min="14" max="14" width="18.7109375" style="7" hidden="1" customWidth="1"/>
    <col min="15" max="15" width="18.7109375" style="7" customWidth="1"/>
    <col min="16" max="16" width="18.7109375" style="7" hidden="1" customWidth="1"/>
    <col min="17" max="17" width="18.7109375" style="7" customWidth="1"/>
    <col min="18" max="18" width="18.7109375" style="7" hidden="1" customWidth="1"/>
    <col min="19" max="19" width="18.7109375" style="7" customWidth="1"/>
    <col min="20" max="20" width="18.7109375" style="7" hidden="1" customWidth="1"/>
    <col min="21" max="21" width="18.7109375" style="7" customWidth="1"/>
    <col min="22" max="22" width="18.7109375" style="7" hidden="1" customWidth="1"/>
    <col min="23" max="16384" width="9.7109375" style="7" customWidth="1"/>
  </cols>
  <sheetData>
    <row r="1" spans="1:19" s="3" customFormat="1" ht="15" customHeight="1">
      <c r="A1" s="19" t="s">
        <v>17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3" customFormat="1" ht="15" customHeight="1">
      <c r="A2" s="20" t="s">
        <v>18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3" customFormat="1" ht="15" customHeight="1">
      <c r="A3" s="16" t="s">
        <v>19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3" customFormat="1" ht="15" customHeight="1">
      <c r="A4" s="24" t="s">
        <v>20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15" customHeight="1">
      <c r="A5" s="24" t="s">
        <v>21</v>
      </c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3" customFormat="1" ht="15" customHeight="1">
      <c r="A6" s="24" t="s">
        <v>22</v>
      </c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3" customFormat="1" ht="15" customHeight="1">
      <c r="A7" s="24" t="s">
        <v>23</v>
      </c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3" customFormat="1" ht="15" customHeight="1">
      <c r="A8" s="24" t="s">
        <v>24</v>
      </c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3" customFormat="1" ht="15" customHeight="1">
      <c r="A9" s="19" t="s">
        <v>25</v>
      </c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2" ht="15" customHeight="1">
      <c r="A10" s="4" t="s">
        <v>16</v>
      </c>
      <c r="B10" s="4"/>
      <c r="C10" s="5"/>
      <c r="D10" s="5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.75" customHeight="1">
      <c r="A11" s="4"/>
      <c r="B11" s="4"/>
      <c r="C11" s="4"/>
      <c r="D11" s="4"/>
      <c r="E11" s="57"/>
      <c r="F11" s="57"/>
      <c r="G11" s="9"/>
      <c r="H11" s="10"/>
      <c r="I11" s="9"/>
      <c r="J11" s="10"/>
      <c r="K11" s="10"/>
      <c r="L11" s="10"/>
      <c r="M11" s="10"/>
      <c r="N11" s="10"/>
      <c r="O11" s="10"/>
      <c r="P11" s="11"/>
      <c r="Q11" s="10"/>
      <c r="R11" s="10"/>
      <c r="S11" s="10"/>
      <c r="T11" s="10"/>
      <c r="U11" s="56" t="s">
        <v>161</v>
      </c>
      <c r="V11" s="10"/>
    </row>
    <row r="12" spans="1:22" ht="21.75" customHeight="1">
      <c r="A12" s="4"/>
      <c r="B12" s="4"/>
      <c r="C12" s="4"/>
      <c r="D12" s="4"/>
      <c r="E12" s="57"/>
      <c r="F12" s="57"/>
      <c r="G12" s="9" t="s">
        <v>147</v>
      </c>
      <c r="H12" s="10"/>
      <c r="I12" s="9" t="s">
        <v>150</v>
      </c>
      <c r="J12" s="10"/>
      <c r="K12" s="10" t="s">
        <v>152</v>
      </c>
      <c r="L12" s="10"/>
      <c r="M12" s="10" t="s">
        <v>154</v>
      </c>
      <c r="N12" s="10"/>
      <c r="O12" s="10" t="s">
        <v>156</v>
      </c>
      <c r="P12" s="11"/>
      <c r="Q12" s="10"/>
      <c r="R12" s="10"/>
      <c r="S12" s="10" t="s">
        <v>160</v>
      </c>
      <c r="T12" s="10"/>
      <c r="U12" s="10" t="s">
        <v>162</v>
      </c>
      <c r="V12" s="10"/>
    </row>
    <row r="13" spans="1:22" ht="21.75" customHeight="1">
      <c r="A13" s="4"/>
      <c r="B13" s="4"/>
      <c r="C13" s="4"/>
      <c r="D13" s="4"/>
      <c r="E13" s="57" t="s">
        <v>145</v>
      </c>
      <c r="F13" s="57"/>
      <c r="G13" s="9" t="s">
        <v>148</v>
      </c>
      <c r="H13" s="10"/>
      <c r="I13" s="9" t="s">
        <v>151</v>
      </c>
      <c r="J13" s="10"/>
      <c r="K13" s="10" t="s">
        <v>153</v>
      </c>
      <c r="L13" s="10"/>
      <c r="M13" s="10" t="s">
        <v>155</v>
      </c>
      <c r="N13" s="10"/>
      <c r="O13" s="10" t="s">
        <v>157</v>
      </c>
      <c r="P13" s="11"/>
      <c r="Q13" s="10" t="s">
        <v>158</v>
      </c>
      <c r="R13" s="10"/>
      <c r="S13" s="10" t="s">
        <v>151</v>
      </c>
      <c r="T13" s="10"/>
      <c r="U13" s="10" t="s">
        <v>163</v>
      </c>
      <c r="V13" s="10"/>
    </row>
    <row r="14" spans="1:22" ht="21.75" customHeight="1">
      <c r="A14" s="4"/>
      <c r="B14" s="4"/>
      <c r="C14" s="10"/>
      <c r="D14" s="10"/>
      <c r="E14" s="57" t="s">
        <v>146</v>
      </c>
      <c r="F14" s="57"/>
      <c r="G14" s="10" t="s">
        <v>149</v>
      </c>
      <c r="H14" s="10"/>
      <c r="I14" s="10" t="s">
        <v>146</v>
      </c>
      <c r="J14" s="10"/>
      <c r="K14" s="10" t="s">
        <v>146</v>
      </c>
      <c r="L14" s="10"/>
      <c r="M14" s="10" t="s">
        <v>146</v>
      </c>
      <c r="N14" s="10"/>
      <c r="O14" s="10" t="s">
        <v>146</v>
      </c>
      <c r="P14" s="11"/>
      <c r="Q14" s="10" t="s">
        <v>159</v>
      </c>
      <c r="R14" s="10"/>
      <c r="S14" s="10" t="s">
        <v>146</v>
      </c>
      <c r="T14" s="10"/>
      <c r="U14" s="10" t="s">
        <v>146</v>
      </c>
      <c r="V14" s="10"/>
    </row>
    <row r="15" spans="1:22" ht="13.5" customHeight="1">
      <c r="A15" s="4" t="s">
        <v>0</v>
      </c>
      <c r="B15" s="4"/>
      <c r="C15" s="4"/>
      <c r="D15" s="4"/>
      <c r="E15" s="12" t="s">
        <v>1</v>
      </c>
      <c r="F15" s="4" t="s">
        <v>2</v>
      </c>
      <c r="G15" s="12" t="s">
        <v>1</v>
      </c>
      <c r="H15" s="4" t="s">
        <v>2</v>
      </c>
      <c r="I15" s="12" t="s">
        <v>1</v>
      </c>
      <c r="J15" s="4" t="s">
        <v>2</v>
      </c>
      <c r="K15" s="12" t="s">
        <v>1</v>
      </c>
      <c r="L15" s="4" t="s">
        <v>2</v>
      </c>
      <c r="M15" s="12" t="s">
        <v>1</v>
      </c>
      <c r="N15" s="4" t="s">
        <v>2</v>
      </c>
      <c r="O15" s="12" t="s">
        <v>1</v>
      </c>
      <c r="P15" s="4" t="s">
        <v>2</v>
      </c>
      <c r="Q15" s="12" t="s">
        <v>1</v>
      </c>
      <c r="R15" s="13" t="s">
        <v>13</v>
      </c>
      <c r="S15" s="12" t="s">
        <v>1</v>
      </c>
      <c r="T15" s="13" t="s">
        <v>13</v>
      </c>
      <c r="U15" s="12" t="s">
        <v>1</v>
      </c>
      <c r="V15" s="13" t="s">
        <v>13</v>
      </c>
    </row>
    <row r="16" spans="1:22" ht="13.5" customHeight="1">
      <c r="A16" s="4"/>
      <c r="B16" s="4"/>
      <c r="C16" s="10" t="s">
        <v>3</v>
      </c>
      <c r="D16" s="4"/>
      <c r="E16" s="8" t="s">
        <v>4</v>
      </c>
      <c r="F16" s="10" t="s">
        <v>5</v>
      </c>
      <c r="G16" s="8" t="s">
        <v>4</v>
      </c>
      <c r="H16" s="10" t="s">
        <v>5</v>
      </c>
      <c r="I16" s="8" t="s">
        <v>4</v>
      </c>
      <c r="J16" s="10" t="s">
        <v>5</v>
      </c>
      <c r="K16" s="8" t="s">
        <v>4</v>
      </c>
      <c r="L16" s="10" t="s">
        <v>5</v>
      </c>
      <c r="M16" s="8" t="s">
        <v>4</v>
      </c>
      <c r="N16" s="10" t="s">
        <v>5</v>
      </c>
      <c r="O16" s="8" t="s">
        <v>4</v>
      </c>
      <c r="P16" s="10" t="s">
        <v>5</v>
      </c>
      <c r="Q16" s="8" t="s">
        <v>4</v>
      </c>
      <c r="R16" s="10" t="s">
        <v>5</v>
      </c>
      <c r="S16" s="8" t="s">
        <v>4</v>
      </c>
      <c r="T16" s="10" t="s">
        <v>5</v>
      </c>
      <c r="U16" s="8" t="s">
        <v>4</v>
      </c>
      <c r="V16" s="10" t="s">
        <v>5</v>
      </c>
    </row>
    <row r="17" spans="1:22" ht="13.5" customHeight="1">
      <c r="A17" s="10" t="s">
        <v>6</v>
      </c>
      <c r="B17" s="10" t="s">
        <v>7</v>
      </c>
      <c r="C17" s="10" t="s">
        <v>8</v>
      </c>
      <c r="D17" s="10" t="s">
        <v>9</v>
      </c>
      <c r="E17" s="8" t="s">
        <v>10</v>
      </c>
      <c r="F17" s="10" t="s">
        <v>11</v>
      </c>
      <c r="G17" s="8" t="s">
        <v>10</v>
      </c>
      <c r="H17" s="10" t="s">
        <v>11</v>
      </c>
      <c r="I17" s="8" t="s">
        <v>10</v>
      </c>
      <c r="J17" s="10" t="s">
        <v>11</v>
      </c>
      <c r="K17" s="8" t="s">
        <v>10</v>
      </c>
      <c r="L17" s="10" t="s">
        <v>11</v>
      </c>
      <c r="M17" s="8" t="s">
        <v>10</v>
      </c>
      <c r="N17" s="10" t="s">
        <v>11</v>
      </c>
      <c r="O17" s="8" t="s">
        <v>10</v>
      </c>
      <c r="P17" s="10" t="s">
        <v>11</v>
      </c>
      <c r="Q17" s="8" t="s">
        <v>10</v>
      </c>
      <c r="R17" s="10" t="s">
        <v>11</v>
      </c>
      <c r="S17" s="8" t="s">
        <v>10</v>
      </c>
      <c r="T17" s="10" t="s">
        <v>11</v>
      </c>
      <c r="U17" s="8" t="s">
        <v>10</v>
      </c>
      <c r="V17" s="10" t="s">
        <v>11</v>
      </c>
    </row>
    <row r="18" spans="1:22" ht="13.5" customHeight="1">
      <c r="A18" s="4" t="s">
        <v>12</v>
      </c>
      <c r="B18" s="4"/>
      <c r="C18" s="4"/>
      <c r="D18" s="4"/>
      <c r="E18" s="12" t="s">
        <v>1</v>
      </c>
      <c r="F18" s="13" t="s">
        <v>13</v>
      </c>
      <c r="G18" s="12" t="s">
        <v>1</v>
      </c>
      <c r="H18" s="13" t="s">
        <v>13</v>
      </c>
      <c r="I18" s="12" t="s">
        <v>1</v>
      </c>
      <c r="J18" s="13" t="s">
        <v>13</v>
      </c>
      <c r="K18" s="12" t="s">
        <v>1</v>
      </c>
      <c r="L18" s="13" t="s">
        <v>13</v>
      </c>
      <c r="M18" s="12" t="s">
        <v>1</v>
      </c>
      <c r="N18" s="13" t="s">
        <v>13</v>
      </c>
      <c r="O18" s="12" t="s">
        <v>1</v>
      </c>
      <c r="P18" s="13" t="s">
        <v>13</v>
      </c>
      <c r="Q18" s="12" t="s">
        <v>1</v>
      </c>
      <c r="R18" s="13" t="s">
        <v>13</v>
      </c>
      <c r="S18" s="12" t="s">
        <v>1</v>
      </c>
      <c r="T18" s="13" t="s">
        <v>13</v>
      </c>
      <c r="U18" s="12" t="s">
        <v>1</v>
      </c>
      <c r="V18" s="13" t="s">
        <v>13</v>
      </c>
    </row>
    <row r="19" spans="1:22" ht="15.75">
      <c r="A19" s="21"/>
      <c r="B19" s="23"/>
      <c r="C19" s="18"/>
      <c r="D19" s="22"/>
      <c r="E19" s="15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.75">
      <c r="A20" s="16" t="s">
        <v>19</v>
      </c>
      <c r="B20" s="16"/>
      <c r="C20" s="16"/>
      <c r="D20" s="16"/>
      <c r="E20" s="16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.75">
      <c r="A21" s="25" t="s">
        <v>26</v>
      </c>
      <c r="B21" s="16"/>
      <c r="C21" s="16"/>
      <c r="D21" s="16"/>
      <c r="E21" s="16"/>
      <c r="F21" s="1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.75">
      <c r="A22" s="16"/>
      <c r="B22" s="16"/>
      <c r="C22" s="16"/>
      <c r="D22" s="16"/>
      <c r="E22" s="16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>
      <c r="A23" s="26">
        <v>10701</v>
      </c>
      <c r="B23" s="27" t="s">
        <v>14</v>
      </c>
      <c r="C23" s="28">
        <v>1</v>
      </c>
      <c r="D23" s="29" t="s">
        <v>15</v>
      </c>
      <c r="E23" s="15">
        <v>4150</v>
      </c>
      <c r="F23" s="14">
        <f aca="true" t="shared" si="0" ref="F23:F83">ROUND(C23*E23,2)</f>
        <v>4150</v>
      </c>
      <c r="G23" s="15">
        <v>2000</v>
      </c>
      <c r="H23" s="15">
        <f>G23*C23</f>
        <v>2000</v>
      </c>
      <c r="I23" s="15">
        <v>4200</v>
      </c>
      <c r="J23" s="15">
        <f>C23*I23</f>
        <v>4200</v>
      </c>
      <c r="K23" s="15">
        <v>4000</v>
      </c>
      <c r="L23" s="15">
        <f>K23*C23</f>
        <v>4000</v>
      </c>
      <c r="M23" s="15">
        <v>4150</v>
      </c>
      <c r="N23" s="15">
        <f>M23*C23</f>
        <v>4150</v>
      </c>
      <c r="O23" s="15">
        <v>4250</v>
      </c>
      <c r="P23" s="15">
        <f>O23*C23</f>
        <v>4250</v>
      </c>
      <c r="Q23" s="15">
        <v>4150</v>
      </c>
      <c r="R23" s="15">
        <f>Q23*C23</f>
        <v>4150</v>
      </c>
      <c r="S23" s="15">
        <v>4360</v>
      </c>
      <c r="T23" s="15">
        <f>S23*C23</f>
        <v>4360</v>
      </c>
      <c r="U23" s="15">
        <v>4150</v>
      </c>
      <c r="V23" s="15">
        <f>U23*C23</f>
        <v>4150</v>
      </c>
    </row>
    <row r="24" spans="1:22" ht="15.75">
      <c r="A24" s="26"/>
      <c r="B24" s="27"/>
      <c r="C24" s="28"/>
      <c r="D24" s="29"/>
      <c r="E24" s="15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.75">
      <c r="A25" s="26">
        <v>10801</v>
      </c>
      <c r="B25" s="27" t="s">
        <v>27</v>
      </c>
      <c r="C25" s="28">
        <v>270</v>
      </c>
      <c r="D25" s="29" t="s">
        <v>28</v>
      </c>
      <c r="E25" s="15">
        <v>10</v>
      </c>
      <c r="F25" s="14">
        <f t="shared" si="0"/>
        <v>2700</v>
      </c>
      <c r="G25" s="15">
        <v>4</v>
      </c>
      <c r="H25" s="15">
        <f>G25*C25</f>
        <v>1080</v>
      </c>
      <c r="I25" s="15">
        <v>4</v>
      </c>
      <c r="J25" s="15">
        <f>C25*I25</f>
        <v>1080</v>
      </c>
      <c r="K25" s="15">
        <v>10</v>
      </c>
      <c r="L25" s="15">
        <f>K25*C25</f>
        <v>2700</v>
      </c>
      <c r="M25" s="15">
        <v>12</v>
      </c>
      <c r="N25" s="15">
        <f>M25*C25</f>
        <v>3240</v>
      </c>
      <c r="O25" s="15">
        <v>9.2</v>
      </c>
      <c r="P25" s="15">
        <f>O25*C25</f>
        <v>2484</v>
      </c>
      <c r="Q25" s="15">
        <v>8</v>
      </c>
      <c r="R25" s="15">
        <f>Q25*C25</f>
        <v>2160</v>
      </c>
      <c r="S25" s="15">
        <v>10</v>
      </c>
      <c r="T25" s="15">
        <f>S25*C25</f>
        <v>2700</v>
      </c>
      <c r="U25" s="15">
        <v>12</v>
      </c>
      <c r="V25" s="15">
        <f>U25*C25</f>
        <v>3240</v>
      </c>
    </row>
    <row r="26" spans="1:6" ht="15.75">
      <c r="A26" s="26"/>
      <c r="B26" s="27"/>
      <c r="C26" s="28"/>
      <c r="D26" s="29"/>
      <c r="E26" s="15"/>
      <c r="F26" s="14"/>
    </row>
    <row r="27" spans="1:22" ht="15.75">
      <c r="A27" s="26">
        <v>10802</v>
      </c>
      <c r="B27" s="27" t="s">
        <v>29</v>
      </c>
      <c r="C27" s="28">
        <v>45</v>
      </c>
      <c r="D27" s="29" t="s">
        <v>28</v>
      </c>
      <c r="E27" s="15">
        <v>10</v>
      </c>
      <c r="F27" s="14">
        <f t="shared" si="0"/>
        <v>450</v>
      </c>
      <c r="G27" s="15">
        <v>3</v>
      </c>
      <c r="H27" s="15">
        <f>G27*C27</f>
        <v>135</v>
      </c>
      <c r="I27" s="15">
        <v>4</v>
      </c>
      <c r="J27" s="15">
        <f>C27*I27</f>
        <v>180</v>
      </c>
      <c r="K27" s="15">
        <v>10</v>
      </c>
      <c r="L27" s="15">
        <f>K27*C27</f>
        <v>450</v>
      </c>
      <c r="M27" s="15">
        <v>12</v>
      </c>
      <c r="N27" s="15">
        <f>M27*C27</f>
        <v>540</v>
      </c>
      <c r="O27" s="15">
        <v>9.2</v>
      </c>
      <c r="P27" s="15">
        <f>O27*C27</f>
        <v>413.99999999999994</v>
      </c>
      <c r="Q27" s="15">
        <v>8</v>
      </c>
      <c r="R27" s="15">
        <f>Q27*C27</f>
        <v>360</v>
      </c>
      <c r="S27" s="15">
        <v>10</v>
      </c>
      <c r="T27" s="15">
        <f>S27*C27</f>
        <v>450</v>
      </c>
      <c r="U27" s="15">
        <v>12</v>
      </c>
      <c r="V27" s="15">
        <f>U27*C27</f>
        <v>540</v>
      </c>
    </row>
    <row r="28" spans="1:6" ht="15.75">
      <c r="A28" s="26"/>
      <c r="B28" s="27"/>
      <c r="C28" s="28"/>
      <c r="D28" s="29"/>
      <c r="E28" s="15"/>
      <c r="F28" s="14"/>
    </row>
    <row r="29" spans="1:22" ht="15.75">
      <c r="A29" s="26">
        <v>10911</v>
      </c>
      <c r="B29" s="27" t="s">
        <v>30</v>
      </c>
      <c r="C29" s="28">
        <v>1</v>
      </c>
      <c r="D29" s="29" t="s">
        <v>15</v>
      </c>
      <c r="E29" s="15">
        <v>4255.62</v>
      </c>
      <c r="F29" s="14">
        <f t="shared" si="0"/>
        <v>4255.62</v>
      </c>
      <c r="G29" s="15">
        <v>3400</v>
      </c>
      <c r="H29" s="15">
        <f>G29*C29</f>
        <v>3400</v>
      </c>
      <c r="I29" s="15">
        <v>10000</v>
      </c>
      <c r="J29" s="15">
        <f>C29*I29</f>
        <v>10000</v>
      </c>
      <c r="K29" s="15">
        <v>25000</v>
      </c>
      <c r="L29" s="15">
        <f>K29*C29</f>
        <v>25000</v>
      </c>
      <c r="M29" s="15">
        <v>38000</v>
      </c>
      <c r="N29" s="15">
        <f>M29*C29</f>
        <v>38000</v>
      </c>
      <c r="O29" s="15">
        <v>10950</v>
      </c>
      <c r="P29" s="15">
        <f>O29*C29</f>
        <v>10950</v>
      </c>
      <c r="Q29" s="15">
        <v>10000</v>
      </c>
      <c r="R29" s="15">
        <f>Q29*C29</f>
        <v>10000</v>
      </c>
      <c r="S29" s="15">
        <v>59325</v>
      </c>
      <c r="T29" s="15">
        <f>S29*C29</f>
        <v>59325</v>
      </c>
      <c r="U29" s="15">
        <v>15000</v>
      </c>
      <c r="V29" s="15">
        <f>U29*C29</f>
        <v>15000</v>
      </c>
    </row>
    <row r="30" spans="1:6" ht="15.75">
      <c r="A30" s="26"/>
      <c r="B30" s="27"/>
      <c r="C30" s="28"/>
      <c r="D30" s="29"/>
      <c r="E30" s="15"/>
      <c r="F30" s="14"/>
    </row>
    <row r="31" spans="1:22" ht="15.75">
      <c r="A31" s="26">
        <v>20101</v>
      </c>
      <c r="B31" s="27" t="s">
        <v>31</v>
      </c>
      <c r="C31" s="28">
        <v>3733</v>
      </c>
      <c r="D31" s="29" t="s">
        <v>32</v>
      </c>
      <c r="E31" s="15">
        <v>9.9</v>
      </c>
      <c r="F31" s="14">
        <f t="shared" si="0"/>
        <v>36956.7</v>
      </c>
      <c r="G31" s="15">
        <v>16</v>
      </c>
      <c r="H31" s="15">
        <f>G31*C31</f>
        <v>59728</v>
      </c>
      <c r="I31" s="15">
        <v>11</v>
      </c>
      <c r="J31" s="15">
        <f>C31*I31</f>
        <v>41063</v>
      </c>
      <c r="K31" s="15">
        <v>12</v>
      </c>
      <c r="L31" s="15">
        <f>K31*C31</f>
        <v>44796</v>
      </c>
      <c r="M31" s="15">
        <v>10.65</v>
      </c>
      <c r="N31" s="15">
        <f>M31*C31</f>
        <v>39756.450000000004</v>
      </c>
      <c r="O31" s="15">
        <v>12</v>
      </c>
      <c r="P31" s="15">
        <f>O31*C31</f>
        <v>44796</v>
      </c>
      <c r="Q31" s="15">
        <v>15</v>
      </c>
      <c r="R31" s="15">
        <f>Q31*C31</f>
        <v>55995</v>
      </c>
      <c r="S31" s="15">
        <v>14</v>
      </c>
      <c r="T31" s="15">
        <f>S31*C31</f>
        <v>52262</v>
      </c>
      <c r="U31" s="15">
        <v>15</v>
      </c>
      <c r="V31" s="15">
        <f>U31*C31</f>
        <v>55995</v>
      </c>
    </row>
    <row r="32" spans="1:6" ht="15.75">
      <c r="A32" s="26"/>
      <c r="B32" s="27"/>
      <c r="C32" s="28"/>
      <c r="D32" s="29"/>
      <c r="E32" s="15"/>
      <c r="F32" s="14"/>
    </row>
    <row r="33" spans="1:22" ht="15.75">
      <c r="A33" s="26">
        <v>20219</v>
      </c>
      <c r="B33" s="27" t="s">
        <v>33</v>
      </c>
      <c r="C33" s="28">
        <v>3600</v>
      </c>
      <c r="D33" s="29" t="s">
        <v>34</v>
      </c>
      <c r="E33" s="15">
        <v>7.15</v>
      </c>
      <c r="F33" s="14">
        <f t="shared" si="0"/>
        <v>25740</v>
      </c>
      <c r="G33" s="15">
        <v>5</v>
      </c>
      <c r="H33" s="15">
        <f>G33*C33</f>
        <v>18000</v>
      </c>
      <c r="I33" s="15">
        <v>8.9</v>
      </c>
      <c r="J33" s="15">
        <f>C33*I33</f>
        <v>32040</v>
      </c>
      <c r="K33" s="15">
        <v>11</v>
      </c>
      <c r="L33" s="15">
        <f>K33*C33</f>
        <v>39600</v>
      </c>
      <c r="M33" s="15">
        <v>8.54</v>
      </c>
      <c r="N33" s="15">
        <f>M33*C33</f>
        <v>30743.999999999996</v>
      </c>
      <c r="O33" s="15">
        <v>9.8</v>
      </c>
      <c r="P33" s="15">
        <f>O33*C33</f>
        <v>35280</v>
      </c>
      <c r="Q33" s="15">
        <v>7.5</v>
      </c>
      <c r="R33" s="15">
        <f>Q33*C33</f>
        <v>27000</v>
      </c>
      <c r="S33" s="15">
        <v>10.08</v>
      </c>
      <c r="T33" s="15">
        <f>S33*C33</f>
        <v>36288</v>
      </c>
      <c r="U33" s="15">
        <v>11.5</v>
      </c>
      <c r="V33" s="15">
        <f>U33*C33</f>
        <v>41400</v>
      </c>
    </row>
    <row r="34" spans="1:6" ht="15.75">
      <c r="A34" s="26"/>
      <c r="B34" s="27"/>
      <c r="C34" s="28"/>
      <c r="D34" s="29"/>
      <c r="E34" s="15"/>
      <c r="F34" s="14"/>
    </row>
    <row r="35" spans="1:22" ht="15.75">
      <c r="A35" s="26">
        <v>20221</v>
      </c>
      <c r="B35" s="27" t="s">
        <v>35</v>
      </c>
      <c r="C35" s="28">
        <v>3590</v>
      </c>
      <c r="D35" s="29" t="s">
        <v>36</v>
      </c>
      <c r="E35" s="15">
        <v>4.85</v>
      </c>
      <c r="F35" s="14">
        <f t="shared" si="0"/>
        <v>17411.5</v>
      </c>
      <c r="G35" s="15">
        <v>3.08</v>
      </c>
      <c r="H35" s="15">
        <f>G35*C35</f>
        <v>11057.2</v>
      </c>
      <c r="I35" s="15">
        <v>2.3</v>
      </c>
      <c r="J35" s="15">
        <f>C35*I35</f>
        <v>8257</v>
      </c>
      <c r="K35" s="15">
        <v>3</v>
      </c>
      <c r="L35" s="15">
        <f>K35*C35</f>
        <v>10770</v>
      </c>
      <c r="M35" s="15">
        <v>3.8</v>
      </c>
      <c r="N35" s="15">
        <f>M35*C35</f>
        <v>13642</v>
      </c>
      <c r="O35" s="15">
        <v>3.15</v>
      </c>
      <c r="P35" s="15">
        <f>O35*C35</f>
        <v>11308.5</v>
      </c>
      <c r="Q35" s="15">
        <v>3.5</v>
      </c>
      <c r="R35" s="15">
        <f>Q35*C35</f>
        <v>12565</v>
      </c>
      <c r="S35" s="15">
        <v>3.25</v>
      </c>
      <c r="T35" s="15">
        <f>S35*C35</f>
        <v>11667.5</v>
      </c>
      <c r="U35" s="15">
        <v>4.5</v>
      </c>
      <c r="V35" s="15">
        <f>U35*C35</f>
        <v>16155</v>
      </c>
    </row>
    <row r="36" spans="1:6" ht="15.75">
      <c r="A36" s="26"/>
      <c r="B36" s="27"/>
      <c r="C36" s="28"/>
      <c r="D36" s="29"/>
      <c r="E36" s="15"/>
      <c r="F36" s="14"/>
    </row>
    <row r="37" spans="1:22" ht="15.75">
      <c r="A37" s="26">
        <v>20303</v>
      </c>
      <c r="B37" s="27" t="s">
        <v>37</v>
      </c>
      <c r="C37" s="28">
        <v>170</v>
      </c>
      <c r="D37" s="29" t="s">
        <v>28</v>
      </c>
      <c r="E37" s="15">
        <v>2</v>
      </c>
      <c r="F37" s="14">
        <f t="shared" si="0"/>
        <v>340</v>
      </c>
      <c r="G37" s="15">
        <v>1.5</v>
      </c>
      <c r="H37" s="15">
        <f>G37*C37</f>
        <v>255</v>
      </c>
      <c r="I37" s="15">
        <v>3.1</v>
      </c>
      <c r="J37" s="15">
        <f>C37*I37</f>
        <v>527</v>
      </c>
      <c r="K37" s="15">
        <v>2.5</v>
      </c>
      <c r="L37" s="15">
        <f>K37*C37</f>
        <v>425</v>
      </c>
      <c r="M37" s="15">
        <v>1.25</v>
      </c>
      <c r="N37" s="15">
        <f>M37*C37</f>
        <v>212.5</v>
      </c>
      <c r="O37" s="15">
        <v>2</v>
      </c>
      <c r="P37" s="15">
        <f>O37*C37</f>
        <v>340</v>
      </c>
      <c r="Q37" s="15">
        <v>2</v>
      </c>
      <c r="R37" s="15">
        <f>Q37*C37</f>
        <v>340</v>
      </c>
      <c r="S37" s="15">
        <v>2.1</v>
      </c>
      <c r="T37" s="15">
        <f>S37*C37</f>
        <v>357</v>
      </c>
      <c r="U37" s="15">
        <v>2</v>
      </c>
      <c r="V37" s="15">
        <f>U37*C37</f>
        <v>340</v>
      </c>
    </row>
    <row r="38" spans="1:6" ht="15.75">
      <c r="A38" s="26"/>
      <c r="B38" s="27"/>
      <c r="C38" s="28"/>
      <c r="D38" s="29"/>
      <c r="E38" s="15"/>
      <c r="F38" s="14"/>
    </row>
    <row r="39" spans="1:22" ht="15.75">
      <c r="A39" s="26">
        <v>20321</v>
      </c>
      <c r="B39" s="27" t="s">
        <v>38</v>
      </c>
      <c r="C39" s="28">
        <v>3181</v>
      </c>
      <c r="D39" s="29" t="s">
        <v>36</v>
      </c>
      <c r="E39" s="15">
        <v>2</v>
      </c>
      <c r="F39" s="14">
        <f t="shared" si="0"/>
        <v>6362</v>
      </c>
      <c r="G39" s="15">
        <v>2.5</v>
      </c>
      <c r="H39" s="15">
        <f>G39*C39</f>
        <v>7952.5</v>
      </c>
      <c r="I39" s="15">
        <v>0.5</v>
      </c>
      <c r="J39" s="15">
        <f>C39*I39</f>
        <v>1590.5</v>
      </c>
      <c r="K39" s="15">
        <v>4.5</v>
      </c>
      <c r="L39" s="15">
        <f>K39*C39</f>
        <v>14314.5</v>
      </c>
      <c r="M39" s="15">
        <v>3.94</v>
      </c>
      <c r="N39" s="15">
        <f>M39*C39</f>
        <v>12533.14</v>
      </c>
      <c r="O39" s="15">
        <v>5.15</v>
      </c>
      <c r="P39" s="15">
        <f>O39*C39</f>
        <v>16382.150000000001</v>
      </c>
      <c r="Q39" s="15">
        <v>2</v>
      </c>
      <c r="R39" s="15">
        <f>Q39*C39</f>
        <v>6362</v>
      </c>
      <c r="S39" s="15">
        <v>4</v>
      </c>
      <c r="T39" s="15">
        <f>S39*C39</f>
        <v>12724</v>
      </c>
      <c r="U39" s="15">
        <v>7.5</v>
      </c>
      <c r="V39" s="15">
        <f>U39*C39</f>
        <v>23857.5</v>
      </c>
    </row>
    <row r="40" spans="1:6" ht="15.75">
      <c r="A40" s="26"/>
      <c r="B40" s="27"/>
      <c r="C40" s="28"/>
      <c r="D40" s="29"/>
      <c r="E40" s="15"/>
      <c r="F40" s="14"/>
    </row>
    <row r="41" spans="1:22" s="55" customFormat="1" ht="15.75">
      <c r="A41" s="26">
        <v>20322</v>
      </c>
      <c r="B41" s="30" t="s">
        <v>39</v>
      </c>
      <c r="C41" s="28">
        <v>3290</v>
      </c>
      <c r="D41" s="29" t="s">
        <v>28</v>
      </c>
      <c r="E41" s="15">
        <v>3</v>
      </c>
      <c r="F41" s="14">
        <f t="shared" si="0"/>
        <v>9870</v>
      </c>
      <c r="G41" s="15">
        <v>2.75</v>
      </c>
      <c r="H41" s="15">
        <f>G41*C41</f>
        <v>9047.5</v>
      </c>
      <c r="I41" s="15">
        <v>2.1</v>
      </c>
      <c r="J41" s="15">
        <f>C41*I41</f>
        <v>6909</v>
      </c>
      <c r="K41" s="15">
        <v>2.5</v>
      </c>
      <c r="L41" s="15">
        <f>K41*C41</f>
        <v>8225</v>
      </c>
      <c r="M41" s="15">
        <v>2.4</v>
      </c>
      <c r="N41" s="15">
        <f>M41*C41</f>
        <v>7896</v>
      </c>
      <c r="O41" s="15">
        <v>2</v>
      </c>
      <c r="P41" s="15">
        <f>O41*C41</f>
        <v>6580</v>
      </c>
      <c r="Q41" s="15">
        <v>3</v>
      </c>
      <c r="R41" s="15">
        <f>Q41*C41</f>
        <v>9870</v>
      </c>
      <c r="S41" s="15">
        <v>3.75</v>
      </c>
      <c r="T41" s="15">
        <f>S41*C41</f>
        <v>12337.5</v>
      </c>
      <c r="U41" s="15">
        <v>2</v>
      </c>
      <c r="V41" s="15">
        <f>U41*C41</f>
        <v>6580</v>
      </c>
    </row>
    <row r="42" spans="1:6" ht="15.75">
      <c r="A42" s="26"/>
      <c r="B42" s="27"/>
      <c r="C42" s="28"/>
      <c r="D42" s="29"/>
      <c r="E42" s="15"/>
      <c r="F42" s="14"/>
    </row>
    <row r="43" spans="1:22" ht="31.5">
      <c r="A43" s="26">
        <v>20323</v>
      </c>
      <c r="B43" s="27" t="s">
        <v>40</v>
      </c>
      <c r="C43" s="28">
        <v>8020</v>
      </c>
      <c r="D43" s="29" t="s">
        <v>41</v>
      </c>
      <c r="E43" s="15">
        <v>2</v>
      </c>
      <c r="F43" s="14">
        <f t="shared" si="0"/>
        <v>16040</v>
      </c>
      <c r="G43" s="15">
        <v>1</v>
      </c>
      <c r="H43" s="15">
        <f>G43*C43</f>
        <v>8020</v>
      </c>
      <c r="I43" s="15">
        <v>0.9</v>
      </c>
      <c r="J43" s="15">
        <f>C43*I43</f>
        <v>7218</v>
      </c>
      <c r="K43" s="15">
        <v>1</v>
      </c>
      <c r="L43" s="15">
        <f>K43*C43</f>
        <v>8020</v>
      </c>
      <c r="M43" s="15">
        <v>1.2</v>
      </c>
      <c r="N43" s="15">
        <f>M43*C43</f>
        <v>9624</v>
      </c>
      <c r="O43" s="15">
        <v>1.25</v>
      </c>
      <c r="P43" s="15">
        <f>O43*C43</f>
        <v>10025</v>
      </c>
      <c r="Q43" s="15">
        <v>1.25</v>
      </c>
      <c r="R43" s="15">
        <f>Q43*C43</f>
        <v>10025</v>
      </c>
      <c r="S43" s="15">
        <v>1.2</v>
      </c>
      <c r="T43" s="15">
        <f>S43*C43</f>
        <v>9624</v>
      </c>
      <c r="U43" s="15">
        <v>1.5</v>
      </c>
      <c r="V43" s="15">
        <f>U43*C43</f>
        <v>12030</v>
      </c>
    </row>
    <row r="44" spans="1:6" ht="15.75">
      <c r="A44" s="26"/>
      <c r="B44" s="27"/>
      <c r="C44" s="28"/>
      <c r="D44" s="29"/>
      <c r="E44" s="15"/>
      <c r="F44" s="14"/>
    </row>
    <row r="45" spans="1:22" ht="15.75">
      <c r="A45" s="26">
        <v>20401</v>
      </c>
      <c r="B45" s="27" t="s">
        <v>42</v>
      </c>
      <c r="C45" s="28">
        <v>191</v>
      </c>
      <c r="D45" s="29" t="s">
        <v>43</v>
      </c>
      <c r="E45" s="15">
        <v>20</v>
      </c>
      <c r="F45" s="14">
        <f t="shared" si="0"/>
        <v>3820</v>
      </c>
      <c r="G45" s="15">
        <v>12.98</v>
      </c>
      <c r="H45" s="15">
        <f>G45*C45</f>
        <v>2479.1800000000003</v>
      </c>
      <c r="I45" s="15">
        <v>13.25</v>
      </c>
      <c r="J45" s="15">
        <f>C45*I45</f>
        <v>2530.75</v>
      </c>
      <c r="K45" s="15">
        <v>15</v>
      </c>
      <c r="L45" s="15">
        <f>K45*C45</f>
        <v>2865</v>
      </c>
      <c r="M45" s="15">
        <v>12.98</v>
      </c>
      <c r="N45" s="15">
        <f>M45*C45</f>
        <v>2479.1800000000003</v>
      </c>
      <c r="O45" s="15">
        <v>13.3</v>
      </c>
      <c r="P45" s="15">
        <f>O45*C45</f>
        <v>2540.3</v>
      </c>
      <c r="Q45" s="15">
        <v>13</v>
      </c>
      <c r="R45" s="15">
        <f>Q45*C45</f>
        <v>2483</v>
      </c>
      <c r="S45" s="15">
        <v>21</v>
      </c>
      <c r="T45" s="15">
        <f>S45*C45</f>
        <v>4011</v>
      </c>
      <c r="U45" s="15">
        <v>25</v>
      </c>
      <c r="V45" s="15">
        <f>U45*C45</f>
        <v>4775</v>
      </c>
    </row>
    <row r="46" spans="1:6" ht="15.75">
      <c r="A46" s="26"/>
      <c r="B46" s="27"/>
      <c r="C46" s="28"/>
      <c r="D46" s="29"/>
      <c r="E46" s="15"/>
      <c r="F46" s="14"/>
    </row>
    <row r="47" spans="1:22" ht="15.75">
      <c r="A47" s="26">
        <v>20403</v>
      </c>
      <c r="B47" s="27" t="s">
        <v>44</v>
      </c>
      <c r="C47" s="28">
        <v>270</v>
      </c>
      <c r="D47" s="29" t="s">
        <v>43</v>
      </c>
      <c r="E47" s="15">
        <v>20</v>
      </c>
      <c r="F47" s="14">
        <f t="shared" si="0"/>
        <v>5400</v>
      </c>
      <c r="G47" s="15">
        <v>12.98</v>
      </c>
      <c r="H47" s="15">
        <f>G47*C47</f>
        <v>3504.6</v>
      </c>
      <c r="I47" s="15">
        <v>13.25</v>
      </c>
      <c r="J47" s="15">
        <f>C47*I47</f>
        <v>3577.5</v>
      </c>
      <c r="K47" s="15">
        <v>15</v>
      </c>
      <c r="L47" s="15">
        <f>K47*C47</f>
        <v>4050</v>
      </c>
      <c r="M47" s="15">
        <v>12.98</v>
      </c>
      <c r="N47" s="15">
        <f>M47*C47</f>
        <v>3504.6</v>
      </c>
      <c r="O47" s="15">
        <v>13.3</v>
      </c>
      <c r="P47" s="15">
        <f>O47*C47</f>
        <v>3591</v>
      </c>
      <c r="Q47" s="15">
        <v>13</v>
      </c>
      <c r="R47" s="15">
        <f>Q47*C47</f>
        <v>3510</v>
      </c>
      <c r="S47" s="15">
        <v>21</v>
      </c>
      <c r="T47" s="15">
        <f>S47*C47</f>
        <v>5670</v>
      </c>
      <c r="U47" s="15">
        <v>25</v>
      </c>
      <c r="V47" s="15">
        <f>U47*C47</f>
        <v>6750</v>
      </c>
    </row>
    <row r="48" spans="1:6" ht="15.75">
      <c r="A48" s="26"/>
      <c r="B48" s="27"/>
      <c r="C48" s="28"/>
      <c r="D48" s="29"/>
      <c r="E48" s="15"/>
      <c r="F48" s="14"/>
    </row>
    <row r="49" spans="1:22" s="55" customFormat="1" ht="15.75">
      <c r="A49" s="26">
        <v>20501</v>
      </c>
      <c r="B49" s="30" t="s">
        <v>45</v>
      </c>
      <c r="C49" s="28">
        <v>20</v>
      </c>
      <c r="D49" s="29" t="s">
        <v>46</v>
      </c>
      <c r="E49" s="15">
        <v>800</v>
      </c>
      <c r="F49" s="14">
        <f t="shared" si="0"/>
        <v>16000</v>
      </c>
      <c r="G49" s="15">
        <v>270</v>
      </c>
      <c r="H49" s="15">
        <f>G49*C49</f>
        <v>5400</v>
      </c>
      <c r="I49" s="15">
        <v>260</v>
      </c>
      <c r="J49" s="15">
        <f>C49*I49</f>
        <v>5200</v>
      </c>
      <c r="K49" s="15">
        <v>290</v>
      </c>
      <c r="L49" s="15">
        <f>K49*C49</f>
        <v>5800</v>
      </c>
      <c r="M49" s="15">
        <v>168</v>
      </c>
      <c r="N49" s="15">
        <f>M49*C49</f>
        <v>3360</v>
      </c>
      <c r="O49" s="15">
        <v>285</v>
      </c>
      <c r="P49" s="15">
        <f>O49*C49</f>
        <v>5700</v>
      </c>
      <c r="Q49" s="15">
        <v>300</v>
      </c>
      <c r="R49" s="15">
        <f>Q49*C49</f>
        <v>6000</v>
      </c>
      <c r="S49" s="15">
        <v>275</v>
      </c>
      <c r="T49" s="15">
        <f>S49*C49</f>
        <v>5500</v>
      </c>
      <c r="U49" s="15">
        <v>400</v>
      </c>
      <c r="V49" s="15">
        <f>U49*C49</f>
        <v>8000</v>
      </c>
    </row>
    <row r="50" spans="1:6" ht="15.75">
      <c r="A50" s="26"/>
      <c r="B50" s="27"/>
      <c r="C50" s="28"/>
      <c r="D50" s="29"/>
      <c r="E50" s="15"/>
      <c r="F50" s="14"/>
    </row>
    <row r="51" spans="1:22" ht="15.75">
      <c r="A51" s="26">
        <v>20701</v>
      </c>
      <c r="B51" s="27" t="s">
        <v>47</v>
      </c>
      <c r="C51" s="28">
        <v>3590</v>
      </c>
      <c r="D51" s="29" t="s">
        <v>48</v>
      </c>
      <c r="E51" s="15">
        <v>1.75</v>
      </c>
      <c r="F51" s="14">
        <f t="shared" si="0"/>
        <v>6282.5</v>
      </c>
      <c r="G51" s="15">
        <v>0.95</v>
      </c>
      <c r="H51" s="15">
        <f>G51*C51</f>
        <v>3410.5</v>
      </c>
      <c r="I51" s="15">
        <v>1.8</v>
      </c>
      <c r="J51" s="15">
        <f>C51*I51</f>
        <v>6462</v>
      </c>
      <c r="K51" s="15">
        <v>2</v>
      </c>
      <c r="L51" s="15">
        <f>K51*C51</f>
        <v>7180</v>
      </c>
      <c r="M51" s="15">
        <v>1.25</v>
      </c>
      <c r="N51" s="15">
        <f>M51*C51</f>
        <v>4487.5</v>
      </c>
      <c r="O51" s="15">
        <v>1.05</v>
      </c>
      <c r="P51" s="15">
        <f>O51*C51</f>
        <v>3769.5</v>
      </c>
      <c r="Q51" s="15">
        <v>1.5</v>
      </c>
      <c r="R51" s="15">
        <f>Q51*C51</f>
        <v>5385</v>
      </c>
      <c r="S51" s="15">
        <v>1.1</v>
      </c>
      <c r="T51" s="15">
        <f>S51*C51</f>
        <v>3949.0000000000005</v>
      </c>
      <c r="U51" s="15">
        <v>1.5</v>
      </c>
      <c r="V51" s="15">
        <f>U51*C51</f>
        <v>5385</v>
      </c>
    </row>
    <row r="52" spans="1:6" ht="15.75">
      <c r="A52" s="26"/>
      <c r="B52" s="27"/>
      <c r="C52" s="28"/>
      <c r="D52" s="29"/>
      <c r="E52" s="15"/>
      <c r="F52" s="14"/>
    </row>
    <row r="53" spans="1:22" ht="31.5">
      <c r="A53" s="26">
        <v>21061</v>
      </c>
      <c r="B53" s="27" t="s">
        <v>49</v>
      </c>
      <c r="C53" s="28">
        <v>3590</v>
      </c>
      <c r="D53" s="29" t="s">
        <v>48</v>
      </c>
      <c r="E53" s="15">
        <v>1.65</v>
      </c>
      <c r="F53" s="14">
        <f t="shared" si="0"/>
        <v>5923.5</v>
      </c>
      <c r="G53" s="15">
        <v>1.58</v>
      </c>
      <c r="H53" s="15">
        <f>G53*C53</f>
        <v>5672.2</v>
      </c>
      <c r="I53" s="15">
        <v>1.7</v>
      </c>
      <c r="J53" s="15">
        <f>C53*I53</f>
        <v>6103</v>
      </c>
      <c r="K53" s="15">
        <v>2</v>
      </c>
      <c r="L53" s="15">
        <f>K53*C53</f>
        <v>7180</v>
      </c>
      <c r="M53" s="15">
        <v>1.4</v>
      </c>
      <c r="N53" s="15">
        <f>M53*C53</f>
        <v>5026</v>
      </c>
      <c r="O53" s="15">
        <v>1.5</v>
      </c>
      <c r="P53" s="15">
        <f>O53*C53</f>
        <v>5385</v>
      </c>
      <c r="Q53" s="15">
        <v>1.4</v>
      </c>
      <c r="R53" s="15">
        <f>Q53*C53</f>
        <v>5026</v>
      </c>
      <c r="S53" s="15">
        <v>1.58</v>
      </c>
      <c r="T53" s="15">
        <f>S53*C53</f>
        <v>5672.2</v>
      </c>
      <c r="U53" s="15">
        <v>2</v>
      </c>
      <c r="V53" s="15">
        <f>U53*C53</f>
        <v>7180</v>
      </c>
    </row>
    <row r="54" spans="1:6" ht="15.75">
      <c r="A54" s="26"/>
      <c r="B54" s="27"/>
      <c r="C54" s="28"/>
      <c r="D54" s="29"/>
      <c r="E54" s="15"/>
      <c r="F54" s="14"/>
    </row>
    <row r="55" spans="1:22" s="55" customFormat="1" ht="15.75">
      <c r="A55" s="26">
        <v>30201</v>
      </c>
      <c r="B55" s="30" t="s">
        <v>50</v>
      </c>
      <c r="C55" s="28">
        <v>3230</v>
      </c>
      <c r="D55" s="29" t="s">
        <v>51</v>
      </c>
      <c r="E55" s="15">
        <v>10.52</v>
      </c>
      <c r="F55" s="14">
        <f t="shared" si="0"/>
        <v>33979.6</v>
      </c>
      <c r="G55" s="15">
        <v>10</v>
      </c>
      <c r="H55" s="15">
        <f>G55*C55</f>
        <v>32300</v>
      </c>
      <c r="I55" s="15">
        <v>11.25</v>
      </c>
      <c r="J55" s="15">
        <f>C55*I55</f>
        <v>36337.5</v>
      </c>
      <c r="K55" s="15">
        <v>11.75</v>
      </c>
      <c r="L55" s="15">
        <f>K55*C55</f>
        <v>37952.5</v>
      </c>
      <c r="M55" s="15">
        <v>11.7</v>
      </c>
      <c r="N55" s="15">
        <f>M55*C55</f>
        <v>37791</v>
      </c>
      <c r="O55" s="15">
        <v>12.9</v>
      </c>
      <c r="P55" s="15">
        <f>O55*C55</f>
        <v>41667</v>
      </c>
      <c r="Q55" s="15">
        <v>11.2</v>
      </c>
      <c r="R55" s="15">
        <f>Q55*C55</f>
        <v>36176</v>
      </c>
      <c r="S55" s="15">
        <v>11.75</v>
      </c>
      <c r="T55" s="15">
        <f>S55*C55</f>
        <v>37952.5</v>
      </c>
      <c r="U55" s="15">
        <v>10.5</v>
      </c>
      <c r="V55" s="15">
        <f>U55*C55</f>
        <v>33915</v>
      </c>
    </row>
    <row r="56" spans="1:6" s="55" customFormat="1" ht="15.75">
      <c r="A56" s="26"/>
      <c r="B56" s="30"/>
      <c r="C56" s="28"/>
      <c r="D56" s="29"/>
      <c r="E56" s="15"/>
      <c r="F56" s="14"/>
    </row>
    <row r="57" spans="1:22" s="55" customFormat="1" ht="15.75">
      <c r="A57" s="26">
        <v>30301</v>
      </c>
      <c r="B57" s="30" t="s">
        <v>52</v>
      </c>
      <c r="C57" s="28">
        <v>5042</v>
      </c>
      <c r="D57" s="29" t="s">
        <v>41</v>
      </c>
      <c r="E57" s="15">
        <v>3.89</v>
      </c>
      <c r="F57" s="14">
        <f t="shared" si="0"/>
        <v>19613.38</v>
      </c>
      <c r="G57" s="15">
        <v>3.95</v>
      </c>
      <c r="H57" s="15">
        <f>G57*C57</f>
        <v>19915.9</v>
      </c>
      <c r="I57" s="15">
        <v>3.1</v>
      </c>
      <c r="J57" s="15">
        <f>C57*I57</f>
        <v>15630.2</v>
      </c>
      <c r="K57" s="15">
        <v>3.75</v>
      </c>
      <c r="L57" s="15">
        <f>K57*C57</f>
        <v>18907.5</v>
      </c>
      <c r="M57" s="15">
        <v>4.2</v>
      </c>
      <c r="N57" s="15">
        <f>M57*C57</f>
        <v>21176.4</v>
      </c>
      <c r="O57" s="15">
        <v>4.05</v>
      </c>
      <c r="P57" s="15">
        <f>O57*C57</f>
        <v>20420.1</v>
      </c>
      <c r="Q57" s="15">
        <v>3.95</v>
      </c>
      <c r="R57" s="15">
        <f>Q57*C57</f>
        <v>19915.9</v>
      </c>
      <c r="S57" s="15">
        <v>4.15</v>
      </c>
      <c r="T57" s="15">
        <f>S57*C57</f>
        <v>20924.300000000003</v>
      </c>
      <c r="U57" s="15">
        <v>4.25</v>
      </c>
      <c r="V57" s="15">
        <f>U57*C57</f>
        <v>21428.5</v>
      </c>
    </row>
    <row r="58" spans="1:6" s="55" customFormat="1" ht="15.75">
      <c r="A58" s="26"/>
      <c r="B58" s="30"/>
      <c r="C58" s="28"/>
      <c r="D58" s="29"/>
      <c r="E58" s="15"/>
      <c r="F58" s="14"/>
    </row>
    <row r="59" spans="1:22" s="55" customFormat="1" ht="15.75">
      <c r="A59" s="26">
        <v>30302</v>
      </c>
      <c r="B59" s="30" t="s">
        <v>53</v>
      </c>
      <c r="C59" s="28">
        <v>3500</v>
      </c>
      <c r="D59" s="29" t="s">
        <v>41</v>
      </c>
      <c r="E59" s="15">
        <v>4.45</v>
      </c>
      <c r="F59" s="14">
        <f t="shared" si="0"/>
        <v>15575</v>
      </c>
      <c r="G59" s="15">
        <v>4.25</v>
      </c>
      <c r="H59" s="15">
        <f>G59*C59</f>
        <v>14875</v>
      </c>
      <c r="I59" s="15">
        <v>3.9</v>
      </c>
      <c r="J59" s="15">
        <f>C59*I59</f>
        <v>13650</v>
      </c>
      <c r="K59" s="15">
        <v>4.25</v>
      </c>
      <c r="L59" s="15">
        <f>K59*C59</f>
        <v>14875</v>
      </c>
      <c r="M59" s="15">
        <v>4.4</v>
      </c>
      <c r="N59" s="15">
        <f>M59*C59</f>
        <v>15400.000000000002</v>
      </c>
      <c r="O59" s="15">
        <v>4.25</v>
      </c>
      <c r="P59" s="15">
        <f>O59*C59</f>
        <v>14875</v>
      </c>
      <c r="Q59" s="15">
        <v>4.15</v>
      </c>
      <c r="R59" s="15">
        <f>Q59*C59</f>
        <v>14525.000000000002</v>
      </c>
      <c r="S59" s="15">
        <v>4.35</v>
      </c>
      <c r="T59" s="15">
        <f>S59*C59</f>
        <v>15224.999999999998</v>
      </c>
      <c r="U59" s="15">
        <v>5</v>
      </c>
      <c r="V59" s="15">
        <f>U59*C59</f>
        <v>17500</v>
      </c>
    </row>
    <row r="60" spans="1:6" ht="15.75">
      <c r="A60" s="26"/>
      <c r="B60" s="27"/>
      <c r="C60" s="28"/>
      <c r="D60" s="29"/>
      <c r="E60" s="15"/>
      <c r="F60" s="14"/>
    </row>
    <row r="61" spans="1:22" ht="31.5">
      <c r="A61" s="26">
        <v>30311</v>
      </c>
      <c r="B61" s="27" t="s">
        <v>54</v>
      </c>
      <c r="C61" s="28">
        <v>220</v>
      </c>
      <c r="D61" s="29" t="s">
        <v>41</v>
      </c>
      <c r="E61" s="15">
        <v>6.57</v>
      </c>
      <c r="F61" s="14">
        <f t="shared" si="0"/>
        <v>1445.4</v>
      </c>
      <c r="G61" s="15">
        <v>5</v>
      </c>
      <c r="H61" s="15">
        <f>G61*C61</f>
        <v>1100</v>
      </c>
      <c r="I61" s="15">
        <v>7.5</v>
      </c>
      <c r="J61" s="15">
        <f>C61*I61</f>
        <v>1650</v>
      </c>
      <c r="K61" s="15">
        <v>6</v>
      </c>
      <c r="L61" s="15">
        <f>K61*C61</f>
        <v>1320</v>
      </c>
      <c r="M61" s="15">
        <v>6.25</v>
      </c>
      <c r="N61" s="15">
        <f>M61*C61</f>
        <v>1375</v>
      </c>
      <c r="O61" s="15">
        <v>6.15</v>
      </c>
      <c r="P61" s="15">
        <f>O61*C61</f>
        <v>1353</v>
      </c>
      <c r="Q61" s="15">
        <v>6</v>
      </c>
      <c r="R61" s="15">
        <f>Q61*C61</f>
        <v>1320</v>
      </c>
      <c r="S61" s="15">
        <v>6.3</v>
      </c>
      <c r="T61" s="15">
        <f>S61*C61</f>
        <v>1386</v>
      </c>
      <c r="U61" s="15">
        <v>8</v>
      </c>
      <c r="V61" s="15">
        <f>U61*C61</f>
        <v>1760</v>
      </c>
    </row>
    <row r="62" spans="1:6" ht="15.75">
      <c r="A62" s="26"/>
      <c r="B62" s="27"/>
      <c r="C62" s="28"/>
      <c r="D62" s="29"/>
      <c r="E62" s="15"/>
      <c r="F62" s="14"/>
    </row>
    <row r="63" spans="1:22" ht="31.5">
      <c r="A63" s="26">
        <v>30340</v>
      </c>
      <c r="B63" s="27" t="s">
        <v>55</v>
      </c>
      <c r="C63" s="28">
        <v>160</v>
      </c>
      <c r="D63" s="29" t="s">
        <v>41</v>
      </c>
      <c r="E63" s="15">
        <v>25.28</v>
      </c>
      <c r="F63" s="14">
        <f t="shared" si="0"/>
        <v>4044.8</v>
      </c>
      <c r="G63" s="15">
        <v>27</v>
      </c>
      <c r="H63" s="15">
        <f>G63*C63</f>
        <v>4320</v>
      </c>
      <c r="I63" s="15">
        <v>21</v>
      </c>
      <c r="J63" s="15">
        <f>C63*I63</f>
        <v>3360</v>
      </c>
      <c r="K63" s="15">
        <v>32</v>
      </c>
      <c r="L63" s="15">
        <f>K63*C63</f>
        <v>5120</v>
      </c>
      <c r="M63" s="15">
        <v>25</v>
      </c>
      <c r="N63" s="15">
        <f>M63*C63</f>
        <v>4000</v>
      </c>
      <c r="O63" s="15">
        <v>25.7</v>
      </c>
      <c r="P63" s="15">
        <f>O63*C63</f>
        <v>4112</v>
      </c>
      <c r="Q63" s="15">
        <v>25</v>
      </c>
      <c r="R63" s="15">
        <f>Q63*C63</f>
        <v>4000</v>
      </c>
      <c r="S63" s="15">
        <v>26.25</v>
      </c>
      <c r="T63" s="15">
        <f>S63*C63</f>
        <v>4200</v>
      </c>
      <c r="U63" s="15">
        <v>30</v>
      </c>
      <c r="V63" s="15">
        <f>U63*C63</f>
        <v>4800</v>
      </c>
    </row>
    <row r="64" spans="1:6" ht="15.75">
      <c r="A64" s="26"/>
      <c r="B64" s="27"/>
      <c r="C64" s="28"/>
      <c r="D64" s="29"/>
      <c r="E64" s="15"/>
      <c r="F64" s="14"/>
    </row>
    <row r="65" spans="1:22" ht="31.5">
      <c r="A65" s="26">
        <v>40101</v>
      </c>
      <c r="B65" s="27" t="s">
        <v>56</v>
      </c>
      <c r="C65" s="28">
        <v>1330</v>
      </c>
      <c r="D65" s="29" t="s">
        <v>34</v>
      </c>
      <c r="E65" s="15">
        <v>11.45</v>
      </c>
      <c r="F65" s="14">
        <f t="shared" si="0"/>
        <v>15228.5</v>
      </c>
      <c r="G65" s="15">
        <v>6.5</v>
      </c>
      <c r="H65" s="15">
        <f>G65*C65</f>
        <v>8645</v>
      </c>
      <c r="I65" s="15">
        <v>11.75</v>
      </c>
      <c r="J65" s="15">
        <f>C65*I65</f>
        <v>15627.5</v>
      </c>
      <c r="K65" s="15">
        <v>11.75</v>
      </c>
      <c r="L65" s="15">
        <f>K65*C65</f>
        <v>15627.5</v>
      </c>
      <c r="M65" s="15">
        <v>11.9</v>
      </c>
      <c r="N65" s="15">
        <f>M65*C65</f>
        <v>15827</v>
      </c>
      <c r="O65" s="15">
        <v>12.85</v>
      </c>
      <c r="P65" s="15">
        <f>O65*C65</f>
        <v>17090.5</v>
      </c>
      <c r="Q65" s="15">
        <v>11</v>
      </c>
      <c r="R65" s="15">
        <f>Q65*C65</f>
        <v>14630</v>
      </c>
      <c r="S65" s="15">
        <v>13.15</v>
      </c>
      <c r="T65" s="15">
        <f>S65*C65</f>
        <v>17489.5</v>
      </c>
      <c r="U65" s="15">
        <v>12</v>
      </c>
      <c r="V65" s="15">
        <f>U65*C65</f>
        <v>15960</v>
      </c>
    </row>
    <row r="66" spans="1:6" ht="15.75">
      <c r="A66" s="26"/>
      <c r="B66" s="27"/>
      <c r="C66" s="28"/>
      <c r="D66" s="29"/>
      <c r="E66" s="15"/>
      <c r="F66" s="14"/>
    </row>
    <row r="67" spans="1:22" ht="31.5">
      <c r="A67" s="26">
        <v>40102</v>
      </c>
      <c r="B67" s="27" t="s">
        <v>57</v>
      </c>
      <c r="C67" s="28">
        <v>1450</v>
      </c>
      <c r="D67" s="29" t="s">
        <v>34</v>
      </c>
      <c r="E67" s="15">
        <v>11.29</v>
      </c>
      <c r="F67" s="14">
        <f t="shared" si="0"/>
        <v>16370.5</v>
      </c>
      <c r="G67" s="15">
        <v>5</v>
      </c>
      <c r="H67" s="15">
        <f>G67*C67</f>
        <v>7250</v>
      </c>
      <c r="I67" s="15">
        <v>10.5</v>
      </c>
      <c r="J67" s="15">
        <f>C67*I67</f>
        <v>15225</v>
      </c>
      <c r="K67" s="15">
        <v>11.75</v>
      </c>
      <c r="L67" s="15">
        <f>K67*C67</f>
        <v>17037.5</v>
      </c>
      <c r="M67" s="15">
        <v>12.86</v>
      </c>
      <c r="N67" s="15">
        <f>M67*C67</f>
        <v>18647</v>
      </c>
      <c r="O67" s="15">
        <v>12.85</v>
      </c>
      <c r="P67" s="15">
        <f>O67*C67</f>
        <v>18632.5</v>
      </c>
      <c r="Q67" s="15">
        <v>10.5</v>
      </c>
      <c r="R67" s="15">
        <f>Q67*C67</f>
        <v>15225</v>
      </c>
      <c r="S67" s="15">
        <v>13.15</v>
      </c>
      <c r="T67" s="15">
        <f>S67*C67</f>
        <v>19067.5</v>
      </c>
      <c r="U67" s="15">
        <v>12</v>
      </c>
      <c r="V67" s="15">
        <f>U67*C67</f>
        <v>17400</v>
      </c>
    </row>
    <row r="68" spans="1:6" ht="15.75">
      <c r="A68" s="26"/>
      <c r="B68" s="27"/>
      <c r="C68" s="28"/>
      <c r="D68" s="29"/>
      <c r="E68" s="15"/>
      <c r="F68" s="14"/>
    </row>
    <row r="69" spans="1:22" ht="15.75">
      <c r="A69" s="26">
        <v>40202</v>
      </c>
      <c r="B69" s="27" t="s">
        <v>58</v>
      </c>
      <c r="C69" s="28">
        <v>3330</v>
      </c>
      <c r="D69" s="29" t="s">
        <v>34</v>
      </c>
      <c r="E69" s="15">
        <v>54.87</v>
      </c>
      <c r="F69" s="14">
        <f t="shared" si="0"/>
        <v>182717.1</v>
      </c>
      <c r="G69" s="15">
        <v>54.87</v>
      </c>
      <c r="H69" s="15">
        <f>G69*C69</f>
        <v>182717.1</v>
      </c>
      <c r="I69" s="15">
        <v>56</v>
      </c>
      <c r="J69" s="15">
        <f>C69*I69</f>
        <v>186480</v>
      </c>
      <c r="K69" s="15">
        <v>57.6</v>
      </c>
      <c r="L69" s="15">
        <f>K69*C69</f>
        <v>191808</v>
      </c>
      <c r="M69" s="15">
        <v>54.87</v>
      </c>
      <c r="N69" s="15">
        <f>M69*C69</f>
        <v>182717.1</v>
      </c>
      <c r="O69" s="15">
        <v>56.35</v>
      </c>
      <c r="P69" s="15">
        <f>O69*C69</f>
        <v>187645.5</v>
      </c>
      <c r="Q69" s="15">
        <v>54.87</v>
      </c>
      <c r="R69" s="15">
        <f>Q69*C69</f>
        <v>182717.1</v>
      </c>
      <c r="S69" s="15">
        <v>57.65</v>
      </c>
      <c r="T69" s="15">
        <f>S69*C69</f>
        <v>191974.5</v>
      </c>
      <c r="U69" s="15">
        <v>60</v>
      </c>
      <c r="V69" s="15">
        <f>U69*C69</f>
        <v>199800</v>
      </c>
    </row>
    <row r="70" spans="1:6" ht="15.75">
      <c r="A70" s="26"/>
      <c r="B70" s="27"/>
      <c r="C70" s="28"/>
      <c r="D70" s="29"/>
      <c r="E70" s="15"/>
      <c r="F70" s="14"/>
    </row>
    <row r="71" spans="1:22" ht="15.75">
      <c r="A71" s="26">
        <v>40231</v>
      </c>
      <c r="B71" s="27" t="s">
        <v>59</v>
      </c>
      <c r="C71" s="28">
        <v>20</v>
      </c>
      <c r="D71" s="29" t="s">
        <v>36</v>
      </c>
      <c r="E71" s="15">
        <v>43</v>
      </c>
      <c r="F71" s="14">
        <f t="shared" si="0"/>
        <v>860</v>
      </c>
      <c r="G71" s="15">
        <v>34.7</v>
      </c>
      <c r="H71" s="15">
        <f>G71*C71</f>
        <v>694</v>
      </c>
      <c r="I71" s="15">
        <v>35.5</v>
      </c>
      <c r="J71" s="15">
        <f>C71*I71</f>
        <v>710</v>
      </c>
      <c r="K71" s="15">
        <v>50</v>
      </c>
      <c r="L71" s="15">
        <f>K71*C71</f>
        <v>1000</v>
      </c>
      <c r="M71" s="15">
        <v>34.7</v>
      </c>
      <c r="N71" s="15">
        <f>M71*C71</f>
        <v>694</v>
      </c>
      <c r="O71" s="15">
        <v>55.8</v>
      </c>
      <c r="P71" s="15">
        <f>O71*C71</f>
        <v>1116</v>
      </c>
      <c r="Q71" s="15">
        <v>50</v>
      </c>
      <c r="R71" s="15">
        <f>Q71*C71</f>
        <v>1000</v>
      </c>
      <c r="S71" s="15">
        <v>40</v>
      </c>
      <c r="T71" s="15">
        <f>S71*C71</f>
        <v>800</v>
      </c>
      <c r="U71" s="15">
        <v>40</v>
      </c>
      <c r="V71" s="15">
        <f>U71*C71</f>
        <v>800</v>
      </c>
    </row>
    <row r="72" spans="1:6" ht="15.75">
      <c r="A72" s="26"/>
      <c r="B72" s="27"/>
      <c r="C72" s="28"/>
      <c r="D72" s="29"/>
      <c r="E72" s="15"/>
      <c r="F72" s="14"/>
    </row>
    <row r="73" spans="1:22" ht="15.75">
      <c r="A73" s="26">
        <v>40311</v>
      </c>
      <c r="B73" s="27" t="s">
        <v>60</v>
      </c>
      <c r="C73" s="28">
        <v>11610</v>
      </c>
      <c r="D73" s="29" t="s">
        <v>36</v>
      </c>
      <c r="E73" s="15">
        <v>1.3</v>
      </c>
      <c r="F73" s="14">
        <f t="shared" si="0"/>
        <v>15093</v>
      </c>
      <c r="G73" s="15">
        <v>2.5</v>
      </c>
      <c r="H73" s="15">
        <f>G73*C73</f>
        <v>29025</v>
      </c>
      <c r="I73" s="15">
        <v>1.4</v>
      </c>
      <c r="J73" s="15">
        <f>C73*I73</f>
        <v>16253.999999999998</v>
      </c>
      <c r="K73" s="15">
        <v>2</v>
      </c>
      <c r="L73" s="15">
        <f>K73*C73</f>
        <v>23220</v>
      </c>
      <c r="M73" s="15">
        <v>0.69</v>
      </c>
      <c r="N73" s="15">
        <f>M73*C73</f>
        <v>8010.9</v>
      </c>
      <c r="O73" s="15">
        <v>2.3</v>
      </c>
      <c r="P73" s="15">
        <f>O73*C73</f>
        <v>26702.999999999996</v>
      </c>
      <c r="Q73" s="15">
        <v>1.65</v>
      </c>
      <c r="R73" s="15">
        <f>Q73*C73</f>
        <v>19156.5</v>
      </c>
      <c r="S73" s="15">
        <v>2</v>
      </c>
      <c r="T73" s="15">
        <f>S73*C73</f>
        <v>23220</v>
      </c>
      <c r="U73" s="15">
        <v>3</v>
      </c>
      <c r="V73" s="15">
        <f>U73*C73</f>
        <v>34830</v>
      </c>
    </row>
    <row r="74" spans="1:6" ht="15.75">
      <c r="A74" s="26"/>
      <c r="B74" s="27"/>
      <c r="C74" s="28"/>
      <c r="D74" s="29"/>
      <c r="E74" s="15"/>
      <c r="F74" s="14"/>
    </row>
    <row r="75" spans="1:22" ht="31.5">
      <c r="A75" s="26">
        <v>40370</v>
      </c>
      <c r="B75" s="27" t="s">
        <v>61</v>
      </c>
      <c r="C75" s="28">
        <v>1</v>
      </c>
      <c r="D75" s="29" t="s">
        <v>46</v>
      </c>
      <c r="E75" s="15">
        <v>500</v>
      </c>
      <c r="F75" s="14">
        <f t="shared" si="0"/>
        <v>500</v>
      </c>
      <c r="G75" s="15">
        <v>500</v>
      </c>
      <c r="H75" s="15">
        <f>G75*C75</f>
        <v>500</v>
      </c>
      <c r="I75" s="15">
        <v>210</v>
      </c>
      <c r="J75" s="15">
        <f>C75*I75</f>
        <v>210</v>
      </c>
      <c r="K75" s="15">
        <v>300</v>
      </c>
      <c r="L75" s="15">
        <f>K75*C75</f>
        <v>300</v>
      </c>
      <c r="M75" s="15">
        <v>480</v>
      </c>
      <c r="N75" s="15">
        <f>M75*C75</f>
        <v>480</v>
      </c>
      <c r="O75" s="15">
        <v>520</v>
      </c>
      <c r="P75" s="15">
        <f>O75*C75</f>
        <v>520</v>
      </c>
      <c r="Q75" s="15">
        <v>350</v>
      </c>
      <c r="R75" s="15">
        <f>Q75*C75</f>
        <v>350</v>
      </c>
      <c r="S75" s="15">
        <v>275</v>
      </c>
      <c r="T75" s="15">
        <f>S75*C75</f>
        <v>275</v>
      </c>
      <c r="U75" s="15">
        <v>350</v>
      </c>
      <c r="V75" s="15">
        <f>U75*C75</f>
        <v>350</v>
      </c>
    </row>
    <row r="76" spans="1:6" ht="15.75">
      <c r="A76" s="26"/>
      <c r="B76" s="27"/>
      <c r="C76" s="28"/>
      <c r="D76" s="29"/>
      <c r="E76" s="15"/>
      <c r="F76" s="14"/>
    </row>
    <row r="77" spans="1:22" ht="47.25">
      <c r="A77" s="26">
        <v>40381</v>
      </c>
      <c r="B77" s="27" t="s">
        <v>62</v>
      </c>
      <c r="C77" s="28">
        <v>2700</v>
      </c>
      <c r="D77" s="29" t="s">
        <v>28</v>
      </c>
      <c r="E77" s="15">
        <v>14</v>
      </c>
      <c r="F77" s="14">
        <f t="shared" si="0"/>
        <v>37800</v>
      </c>
      <c r="G77" s="15">
        <v>17.5</v>
      </c>
      <c r="H77" s="15">
        <f>G77*C77</f>
        <v>47250</v>
      </c>
      <c r="I77" s="15">
        <v>19.25</v>
      </c>
      <c r="J77" s="15">
        <f>C77*I77</f>
        <v>51975</v>
      </c>
      <c r="K77" s="15">
        <v>15.5</v>
      </c>
      <c r="L77" s="15">
        <f>K77*C77</f>
        <v>41850</v>
      </c>
      <c r="M77" s="15">
        <v>17.55</v>
      </c>
      <c r="N77" s="15">
        <f>M77*C77</f>
        <v>47385</v>
      </c>
      <c r="O77" s="15">
        <v>18.55</v>
      </c>
      <c r="P77" s="15">
        <f>O77*C77</f>
        <v>50085</v>
      </c>
      <c r="Q77" s="15">
        <v>23</v>
      </c>
      <c r="R77" s="15">
        <f>Q77*C77</f>
        <v>62100</v>
      </c>
      <c r="S77" s="15">
        <v>17.2</v>
      </c>
      <c r="T77" s="15">
        <f>S77*C77</f>
        <v>46440</v>
      </c>
      <c r="U77" s="15">
        <v>21.5</v>
      </c>
      <c r="V77" s="15">
        <f>U77*C77</f>
        <v>58050</v>
      </c>
    </row>
    <row r="78" spans="1:6" ht="15.75">
      <c r="A78" s="26"/>
      <c r="B78" s="27"/>
      <c r="C78" s="28"/>
      <c r="D78" s="29"/>
      <c r="E78" s="15"/>
      <c r="F78" s="14"/>
    </row>
    <row r="79" spans="1:22" ht="31.5">
      <c r="A79" s="26">
        <v>40382</v>
      </c>
      <c r="B79" s="27" t="s">
        <v>63</v>
      </c>
      <c r="C79" s="28">
        <v>1250</v>
      </c>
      <c r="D79" s="29" t="s">
        <v>51</v>
      </c>
      <c r="E79" s="15">
        <v>24.5</v>
      </c>
      <c r="F79" s="14">
        <f t="shared" si="0"/>
        <v>30625</v>
      </c>
      <c r="G79" s="15">
        <v>29</v>
      </c>
      <c r="H79" s="15">
        <f>G79*C79</f>
        <v>36250</v>
      </c>
      <c r="I79" s="15">
        <v>35.5</v>
      </c>
      <c r="J79" s="15">
        <f>C79*I79</f>
        <v>44375</v>
      </c>
      <c r="K79" s="15">
        <v>19</v>
      </c>
      <c r="L79" s="15">
        <f>K79*C79</f>
        <v>23750</v>
      </c>
      <c r="M79" s="15">
        <v>27.2</v>
      </c>
      <c r="N79" s="15">
        <f>M79*C79</f>
        <v>34000</v>
      </c>
      <c r="O79" s="15">
        <v>28.5</v>
      </c>
      <c r="P79" s="15">
        <f>O79*C79</f>
        <v>35625</v>
      </c>
      <c r="Q79" s="15">
        <v>34</v>
      </c>
      <c r="R79" s="15">
        <f>Q79*C79</f>
        <v>42500</v>
      </c>
      <c r="S79" s="15">
        <v>27.3</v>
      </c>
      <c r="T79" s="15">
        <f>S79*C79</f>
        <v>34125</v>
      </c>
      <c r="U79" s="15">
        <v>32</v>
      </c>
      <c r="V79" s="15">
        <f>U79*C79</f>
        <v>40000</v>
      </c>
    </row>
    <row r="80" spans="1:6" ht="15.75">
      <c r="A80" s="26"/>
      <c r="B80" s="27"/>
      <c r="C80" s="28"/>
      <c r="D80" s="29"/>
      <c r="E80" s="15"/>
      <c r="F80" s="14"/>
    </row>
    <row r="81" spans="1:22" ht="15.75" customHeight="1">
      <c r="A81" s="26">
        <v>90001</v>
      </c>
      <c r="B81" s="27" t="s">
        <v>64</v>
      </c>
      <c r="C81" s="28">
        <v>80</v>
      </c>
      <c r="D81" s="29" t="s">
        <v>36</v>
      </c>
      <c r="E81" s="15">
        <v>63.7</v>
      </c>
      <c r="F81" s="14">
        <f t="shared" si="0"/>
        <v>5096</v>
      </c>
      <c r="G81" s="15">
        <v>70</v>
      </c>
      <c r="H81" s="15">
        <f>G81*C81</f>
        <v>5600</v>
      </c>
      <c r="I81" s="15">
        <v>67</v>
      </c>
      <c r="J81" s="15">
        <f>C81*I81</f>
        <v>5360</v>
      </c>
      <c r="K81" s="15">
        <v>63</v>
      </c>
      <c r="L81" s="15">
        <f>K81*C81</f>
        <v>5040</v>
      </c>
      <c r="M81" s="15">
        <v>60</v>
      </c>
      <c r="N81" s="15">
        <f>M81*C81</f>
        <v>4800</v>
      </c>
      <c r="O81" s="15">
        <v>61.65</v>
      </c>
      <c r="P81" s="15">
        <f>O81*C81</f>
        <v>4932</v>
      </c>
      <c r="Q81" s="15">
        <v>60</v>
      </c>
      <c r="R81" s="15">
        <f>Q81*C81</f>
        <v>4800</v>
      </c>
      <c r="S81" s="15">
        <v>64</v>
      </c>
      <c r="T81" s="15">
        <f>S81*C81</f>
        <v>5120</v>
      </c>
      <c r="U81" s="15">
        <v>65</v>
      </c>
      <c r="V81" s="15">
        <f>U81*C81</f>
        <v>5200</v>
      </c>
    </row>
    <row r="82" spans="1:6" ht="15.75">
      <c r="A82" s="26"/>
      <c r="B82" s="27"/>
      <c r="C82" s="28"/>
      <c r="D82" s="29"/>
      <c r="E82" s="15"/>
      <c r="F82" s="14"/>
    </row>
    <row r="83" spans="1:22" ht="31.5">
      <c r="A83" s="26">
        <v>90033</v>
      </c>
      <c r="B83" s="27" t="s">
        <v>65</v>
      </c>
      <c r="C83" s="28">
        <v>8</v>
      </c>
      <c r="D83" s="29" t="s">
        <v>46</v>
      </c>
      <c r="E83" s="15">
        <v>800</v>
      </c>
      <c r="F83" s="14">
        <f t="shared" si="0"/>
        <v>6400</v>
      </c>
      <c r="G83" s="15">
        <v>350</v>
      </c>
      <c r="H83" s="15">
        <f>G83*C83</f>
        <v>2800</v>
      </c>
      <c r="I83" s="15">
        <v>410</v>
      </c>
      <c r="J83" s="15">
        <f>C83*I83</f>
        <v>3280</v>
      </c>
      <c r="K83" s="15">
        <v>350</v>
      </c>
      <c r="L83" s="15">
        <f>K83*C83</f>
        <v>2800</v>
      </c>
      <c r="M83" s="15">
        <v>204</v>
      </c>
      <c r="N83" s="15">
        <f>M83*C83</f>
        <v>1632</v>
      </c>
      <c r="O83" s="15">
        <v>225</v>
      </c>
      <c r="P83" s="15">
        <f>O83*C83</f>
        <v>1800</v>
      </c>
      <c r="Q83" s="15">
        <v>400</v>
      </c>
      <c r="R83" s="15">
        <f>Q83*C83</f>
        <v>3200</v>
      </c>
      <c r="S83" s="15">
        <v>308</v>
      </c>
      <c r="T83" s="15">
        <f>S83*C83</f>
        <v>2464</v>
      </c>
      <c r="U83" s="15">
        <v>450</v>
      </c>
      <c r="V83" s="15">
        <f>U83*C83</f>
        <v>3600</v>
      </c>
    </row>
    <row r="84" spans="1:21" ht="15.75">
      <c r="A84" s="26"/>
      <c r="B84" s="30"/>
      <c r="C84" s="28"/>
      <c r="D84" s="29"/>
      <c r="E84" s="31"/>
      <c r="F84" s="47" t="s">
        <v>66</v>
      </c>
      <c r="G84" s="47" t="s">
        <v>66</v>
      </c>
      <c r="I84" s="47" t="s">
        <v>66</v>
      </c>
      <c r="K84" s="47" t="s">
        <v>66</v>
      </c>
      <c r="M84" s="47" t="s">
        <v>66</v>
      </c>
      <c r="O84" s="47" t="s">
        <v>66</v>
      </c>
      <c r="Q84" s="47" t="s">
        <v>66</v>
      </c>
      <c r="S84" s="47" t="s">
        <v>66</v>
      </c>
      <c r="U84" s="47" t="s">
        <v>66</v>
      </c>
    </row>
    <row r="85" spans="1:6" ht="15.75">
      <c r="A85" s="26"/>
      <c r="B85" s="30"/>
      <c r="C85" s="28"/>
      <c r="D85" s="29"/>
      <c r="E85" s="31"/>
      <c r="F85" s="48"/>
    </row>
    <row r="86" spans="1:21" ht="15.75">
      <c r="A86" s="26"/>
      <c r="B86" s="30" t="s">
        <v>67</v>
      </c>
      <c r="C86" s="28"/>
      <c r="D86" s="29"/>
      <c r="E86" s="31"/>
      <c r="F86" s="49">
        <f>SUM(F23:F83)</f>
        <v>547050.1</v>
      </c>
      <c r="G86" s="52">
        <f>SUM(H23:H83)</f>
        <v>534383.68</v>
      </c>
      <c r="I86" s="52">
        <f>SUM(J23:J83)</f>
        <v>547061.95</v>
      </c>
      <c r="K86" s="52">
        <f>SUM(L23:L83)</f>
        <v>585983.5</v>
      </c>
      <c r="M86" s="52">
        <f>SUM(N23:N83)</f>
        <v>573130.77</v>
      </c>
      <c r="O86" s="52">
        <f>SUM(P23:P83)</f>
        <v>590372.05</v>
      </c>
      <c r="Q86" s="52">
        <f>SUM(R23:R83)</f>
        <v>582846.5</v>
      </c>
      <c r="S86" s="52">
        <f>SUM(T23:T83)</f>
        <v>647560.5</v>
      </c>
      <c r="U86" s="52">
        <f>SUM(V23:V83)</f>
        <v>666771</v>
      </c>
    </row>
    <row r="87" spans="1:6" ht="15.75">
      <c r="A87" s="26"/>
      <c r="B87" s="30"/>
      <c r="C87" s="28"/>
      <c r="D87" s="29"/>
      <c r="E87" s="31"/>
      <c r="F87" s="48"/>
    </row>
    <row r="88" spans="1:6" ht="15.75">
      <c r="A88" s="26"/>
      <c r="B88" s="30"/>
      <c r="C88" s="28"/>
      <c r="D88" s="29"/>
      <c r="E88" s="31"/>
      <c r="F88" s="48"/>
    </row>
    <row r="89" spans="1:6" ht="15.75">
      <c r="A89" s="24" t="s">
        <v>20</v>
      </c>
      <c r="B89" s="16"/>
      <c r="C89" s="32"/>
      <c r="D89" s="33"/>
      <c r="E89" s="16"/>
      <c r="F89" s="16"/>
    </row>
    <row r="90" spans="1:6" ht="15.75">
      <c r="A90" s="34" t="s">
        <v>68</v>
      </c>
      <c r="B90" s="16"/>
      <c r="C90" s="32"/>
      <c r="D90" s="33"/>
      <c r="E90" s="16"/>
      <c r="F90" s="16"/>
    </row>
    <row r="91" spans="1:6" ht="15.75">
      <c r="A91" s="24"/>
      <c r="B91" s="16"/>
      <c r="C91" s="32"/>
      <c r="D91" s="33"/>
      <c r="E91" s="16"/>
      <c r="F91" s="16"/>
    </row>
    <row r="92" spans="1:22" ht="31.5">
      <c r="A92" s="24">
        <v>60230</v>
      </c>
      <c r="B92" s="35" t="s">
        <v>69</v>
      </c>
      <c r="C92" s="32">
        <v>100</v>
      </c>
      <c r="D92" s="33" t="s">
        <v>51</v>
      </c>
      <c r="E92" s="15">
        <v>3.6</v>
      </c>
      <c r="F92" s="14">
        <f aca="true" t="shared" si="1" ref="F92:F100">ROUND(C92*E92,2)</f>
        <v>360</v>
      </c>
      <c r="G92" s="15">
        <v>3.6</v>
      </c>
      <c r="H92" s="15">
        <f>G92*C92</f>
        <v>360</v>
      </c>
      <c r="I92" s="15">
        <v>3.7</v>
      </c>
      <c r="J92" s="15">
        <f>C92*I92</f>
        <v>370</v>
      </c>
      <c r="K92" s="15">
        <v>4</v>
      </c>
      <c r="L92" s="15">
        <f>K92*C92</f>
        <v>400</v>
      </c>
      <c r="M92" s="15">
        <v>3.6</v>
      </c>
      <c r="N92" s="15">
        <f>M92*C92</f>
        <v>360</v>
      </c>
      <c r="O92" s="15">
        <v>3.7</v>
      </c>
      <c r="P92" s="15">
        <f>O92*C92</f>
        <v>370</v>
      </c>
      <c r="Q92" s="15">
        <v>3.6</v>
      </c>
      <c r="R92" s="15">
        <f>Q92*C92</f>
        <v>360</v>
      </c>
      <c r="S92" s="15">
        <v>3.8</v>
      </c>
      <c r="T92" s="15">
        <f>S92*C92</f>
        <v>380</v>
      </c>
      <c r="U92" s="15">
        <v>3.6</v>
      </c>
      <c r="V92" s="15">
        <f>U92*C92</f>
        <v>360</v>
      </c>
    </row>
    <row r="93" spans="1:6" ht="15.75">
      <c r="A93" s="24"/>
      <c r="B93" s="35"/>
      <c r="C93" s="32"/>
      <c r="D93" s="33"/>
      <c r="E93" s="15"/>
      <c r="F93" s="14"/>
    </row>
    <row r="94" spans="1:22" ht="31.5">
      <c r="A94" s="24">
        <v>60232</v>
      </c>
      <c r="B94" s="35" t="s">
        <v>70</v>
      </c>
      <c r="C94" s="32">
        <v>465</v>
      </c>
      <c r="D94" s="33" t="s">
        <v>51</v>
      </c>
      <c r="E94" s="15">
        <v>3</v>
      </c>
      <c r="F94" s="14">
        <f t="shared" si="1"/>
        <v>1395</v>
      </c>
      <c r="G94" s="15">
        <v>3</v>
      </c>
      <c r="H94" s="15">
        <f>G94*C94</f>
        <v>1395</v>
      </c>
      <c r="I94" s="15">
        <v>3.1</v>
      </c>
      <c r="J94" s="15">
        <f>C94*I94</f>
        <v>1441.5</v>
      </c>
      <c r="K94" s="15">
        <v>3.25</v>
      </c>
      <c r="L94" s="15">
        <f>K94*C94</f>
        <v>1511.25</v>
      </c>
      <c r="M94" s="15">
        <v>3</v>
      </c>
      <c r="N94" s="15">
        <f>M94*C94</f>
        <v>1395</v>
      </c>
      <c r="O94" s="15">
        <v>3.1</v>
      </c>
      <c r="P94" s="15">
        <f>O94*C94</f>
        <v>1441.5</v>
      </c>
      <c r="Q94" s="15">
        <v>3</v>
      </c>
      <c r="R94" s="15">
        <f>Q94*C94</f>
        <v>1395</v>
      </c>
      <c r="S94" s="15">
        <v>3.15</v>
      </c>
      <c r="T94" s="15">
        <f>S94*C94</f>
        <v>1464.75</v>
      </c>
      <c r="U94" s="15">
        <v>3</v>
      </c>
      <c r="V94" s="15">
        <f>U94*C94</f>
        <v>1395</v>
      </c>
    </row>
    <row r="95" spans="1:6" ht="15.75">
      <c r="A95" s="24"/>
      <c r="B95" s="35"/>
      <c r="C95" s="32"/>
      <c r="D95" s="33"/>
      <c r="E95" s="15"/>
      <c r="F95" s="14"/>
    </row>
    <row r="96" spans="1:22" ht="34.5" customHeight="1">
      <c r="A96" s="24">
        <v>60241</v>
      </c>
      <c r="B96" s="35" t="s">
        <v>71</v>
      </c>
      <c r="C96" s="32">
        <v>50</v>
      </c>
      <c r="D96" s="33" t="s">
        <v>51</v>
      </c>
      <c r="E96" s="15">
        <v>45</v>
      </c>
      <c r="F96" s="14">
        <f t="shared" si="1"/>
        <v>2250</v>
      </c>
      <c r="G96" s="15">
        <v>45</v>
      </c>
      <c r="H96" s="15">
        <f>G96*C96</f>
        <v>2250</v>
      </c>
      <c r="I96" s="15">
        <v>46</v>
      </c>
      <c r="J96" s="15">
        <f>C96*I96</f>
        <v>2300</v>
      </c>
      <c r="K96" s="15">
        <v>48</v>
      </c>
      <c r="L96" s="15">
        <f>K96*C96</f>
        <v>2400</v>
      </c>
      <c r="M96" s="15">
        <v>45</v>
      </c>
      <c r="N96" s="15">
        <f>M96*C96</f>
        <v>2250</v>
      </c>
      <c r="O96" s="15">
        <v>46.25</v>
      </c>
      <c r="P96" s="15">
        <f>O96*C96</f>
        <v>2312.5</v>
      </c>
      <c r="Q96" s="15">
        <v>45</v>
      </c>
      <c r="R96" s="15">
        <f>Q96*C96</f>
        <v>2250</v>
      </c>
      <c r="S96" s="15">
        <v>47.25</v>
      </c>
      <c r="T96" s="15">
        <f>S96*C96</f>
        <v>2362.5</v>
      </c>
      <c r="U96" s="15">
        <v>45</v>
      </c>
      <c r="V96" s="15">
        <f>U96*C96</f>
        <v>2250</v>
      </c>
    </row>
    <row r="97" spans="1:6" ht="15.75">
      <c r="A97" s="24"/>
      <c r="B97" s="35"/>
      <c r="C97" s="32"/>
      <c r="D97" s="33"/>
      <c r="E97" s="15"/>
      <c r="F97" s="14"/>
    </row>
    <row r="98" spans="1:22" ht="15.75">
      <c r="A98" s="24">
        <v>60261</v>
      </c>
      <c r="B98" s="35" t="s">
        <v>72</v>
      </c>
      <c r="C98" s="32">
        <v>515</v>
      </c>
      <c r="D98" s="33" t="s">
        <v>51</v>
      </c>
      <c r="E98" s="15">
        <v>6.15</v>
      </c>
      <c r="F98" s="14">
        <f t="shared" si="1"/>
        <v>3167.25</v>
      </c>
      <c r="G98" s="15">
        <v>6.15</v>
      </c>
      <c r="H98" s="15">
        <f>G98*C98</f>
        <v>3167.25</v>
      </c>
      <c r="I98" s="15">
        <v>6.3</v>
      </c>
      <c r="J98" s="15">
        <f>C98*I98</f>
        <v>3244.5</v>
      </c>
      <c r="K98" s="15">
        <v>6.5</v>
      </c>
      <c r="L98" s="15">
        <f>K98*C98</f>
        <v>3347.5</v>
      </c>
      <c r="M98" s="15">
        <v>6.15</v>
      </c>
      <c r="N98" s="15">
        <f>M98*C98</f>
        <v>3167.25</v>
      </c>
      <c r="O98" s="15">
        <v>6.3</v>
      </c>
      <c r="P98" s="15">
        <f>O98*C98</f>
        <v>3244.5</v>
      </c>
      <c r="Q98" s="15">
        <v>6.15</v>
      </c>
      <c r="R98" s="15">
        <f>Q98*C98</f>
        <v>3167.25</v>
      </c>
      <c r="S98" s="15">
        <v>6.5</v>
      </c>
      <c r="T98" s="15">
        <f>S98*C98</f>
        <v>3347.5</v>
      </c>
      <c r="U98" s="15">
        <v>6.45</v>
      </c>
      <c r="V98" s="15">
        <f>U98*C98</f>
        <v>3321.75</v>
      </c>
    </row>
    <row r="99" spans="1:6" ht="15.75">
      <c r="A99" s="24"/>
      <c r="B99" s="35"/>
      <c r="C99" s="32"/>
      <c r="D99" s="33"/>
      <c r="E99" s="15"/>
      <c r="F99" s="14"/>
    </row>
    <row r="100" spans="1:22" ht="31.5">
      <c r="A100" s="24">
        <v>60702</v>
      </c>
      <c r="B100" s="35" t="s">
        <v>73</v>
      </c>
      <c r="C100" s="32">
        <v>5</v>
      </c>
      <c r="D100" s="33" t="s">
        <v>46</v>
      </c>
      <c r="E100" s="15">
        <v>725</v>
      </c>
      <c r="F100" s="14">
        <f t="shared" si="1"/>
        <v>3625</v>
      </c>
      <c r="G100" s="15">
        <v>725</v>
      </c>
      <c r="H100" s="15">
        <f>G100*C100</f>
        <v>3625</v>
      </c>
      <c r="I100" s="15">
        <v>740</v>
      </c>
      <c r="J100" s="15">
        <f>C100*I100</f>
        <v>3700</v>
      </c>
      <c r="K100" s="15">
        <v>750</v>
      </c>
      <c r="L100" s="15">
        <f>K100*C100</f>
        <v>3750</v>
      </c>
      <c r="M100" s="15">
        <v>725</v>
      </c>
      <c r="N100" s="15">
        <f>M100*C100</f>
        <v>3625</v>
      </c>
      <c r="O100" s="15">
        <v>745</v>
      </c>
      <c r="P100" s="15">
        <f>O100*C100</f>
        <v>3725</v>
      </c>
      <c r="Q100" s="15">
        <v>725</v>
      </c>
      <c r="R100" s="15">
        <f>Q100*C100</f>
        <v>3625</v>
      </c>
      <c r="S100" s="15">
        <v>765</v>
      </c>
      <c r="T100" s="15">
        <f>S100*C100</f>
        <v>3825</v>
      </c>
      <c r="U100" s="15">
        <v>725</v>
      </c>
      <c r="V100" s="15">
        <f>U100*C100</f>
        <v>3625</v>
      </c>
    </row>
    <row r="101" spans="1:21" ht="15.75">
      <c r="A101" s="24"/>
      <c r="B101" s="16"/>
      <c r="C101" s="32"/>
      <c r="D101" s="33"/>
      <c r="E101" s="31"/>
      <c r="F101" s="47" t="s">
        <v>66</v>
      </c>
      <c r="G101" s="47" t="s">
        <v>66</v>
      </c>
      <c r="I101" s="47" t="s">
        <v>66</v>
      </c>
      <c r="K101" s="47" t="s">
        <v>66</v>
      </c>
      <c r="M101" s="47" t="s">
        <v>66</v>
      </c>
      <c r="O101" s="47" t="s">
        <v>66</v>
      </c>
      <c r="Q101" s="47" t="s">
        <v>66</v>
      </c>
      <c r="S101" s="47" t="s">
        <v>66</v>
      </c>
      <c r="U101" s="47" t="s">
        <v>66</v>
      </c>
    </row>
    <row r="102" spans="1:6" ht="15.75">
      <c r="A102" s="24"/>
      <c r="B102" s="16"/>
      <c r="C102" s="32"/>
      <c r="D102" s="33"/>
      <c r="E102" s="31"/>
      <c r="F102" s="48"/>
    </row>
    <row r="103" spans="1:21" ht="15.75">
      <c r="A103" s="24"/>
      <c r="B103" s="30" t="s">
        <v>67</v>
      </c>
      <c r="C103" s="32"/>
      <c r="D103" s="33"/>
      <c r="E103" s="31"/>
      <c r="F103" s="49">
        <f>SUM(F92:F100)</f>
        <v>10797.25</v>
      </c>
      <c r="G103" s="52">
        <f>SUM(H92:H100)</f>
        <v>10797.25</v>
      </c>
      <c r="I103" s="52">
        <f>SUM(J92:J100)</f>
        <v>11056</v>
      </c>
      <c r="K103" s="52">
        <f>SUM(L92:L100)</f>
        <v>11408.75</v>
      </c>
      <c r="M103" s="52">
        <f>SUM(N92:N100)</f>
        <v>10797.25</v>
      </c>
      <c r="O103" s="52">
        <f>SUM(P92:P100)</f>
        <v>11093.5</v>
      </c>
      <c r="Q103" s="52">
        <f>SUM(R92:R100)</f>
        <v>10797.25</v>
      </c>
      <c r="S103" s="52">
        <f>SUM(T92:T100)</f>
        <v>11379.75</v>
      </c>
      <c r="U103" s="52">
        <f>SUM(V92:V100)</f>
        <v>10951.75</v>
      </c>
    </row>
    <row r="104" spans="1:6" ht="15.75">
      <c r="A104" s="24"/>
      <c r="B104" s="16"/>
      <c r="C104" s="32"/>
      <c r="D104" s="33"/>
      <c r="E104" s="31"/>
      <c r="F104" s="48"/>
    </row>
    <row r="105" spans="1:6" ht="15.75">
      <c r="A105" s="24"/>
      <c r="B105" s="16"/>
      <c r="C105" s="32"/>
      <c r="D105" s="33"/>
      <c r="E105" s="31"/>
      <c r="F105" s="48"/>
    </row>
    <row r="106" spans="1:6" ht="15.75">
      <c r="A106" s="24" t="s">
        <v>21</v>
      </c>
      <c r="B106" s="16"/>
      <c r="C106" s="32"/>
      <c r="D106" s="33"/>
      <c r="E106" s="16"/>
      <c r="F106" s="16"/>
    </row>
    <row r="107" spans="1:6" ht="15.75">
      <c r="A107" s="34" t="s">
        <v>68</v>
      </c>
      <c r="B107" s="16"/>
      <c r="C107" s="32"/>
      <c r="D107" s="33"/>
      <c r="E107" s="16"/>
      <c r="F107" s="16"/>
    </row>
    <row r="108" spans="1:6" ht="15.75">
      <c r="A108" s="24"/>
      <c r="B108" s="16"/>
      <c r="C108" s="32"/>
      <c r="D108" s="33"/>
      <c r="E108" s="16"/>
      <c r="F108" s="16"/>
    </row>
    <row r="109" spans="1:22" ht="15.75">
      <c r="A109" s="21">
        <v>20217</v>
      </c>
      <c r="B109" s="36" t="s">
        <v>74</v>
      </c>
      <c r="C109" s="18">
        <v>400</v>
      </c>
      <c r="D109" s="37" t="s">
        <v>75</v>
      </c>
      <c r="E109" s="15">
        <v>11</v>
      </c>
      <c r="F109" s="14">
        <f aca="true" t="shared" si="2" ref="F109:F133">ROUND(C109*E109,2)</f>
        <v>4400</v>
      </c>
      <c r="G109" s="15">
        <v>14</v>
      </c>
      <c r="H109" s="15">
        <f>G109*C109</f>
        <v>5600</v>
      </c>
      <c r="I109" s="15">
        <v>14.5</v>
      </c>
      <c r="J109" s="15">
        <f>C109*I109</f>
        <v>5800</v>
      </c>
      <c r="K109" s="15">
        <v>14</v>
      </c>
      <c r="L109" s="15">
        <f>K109*C109</f>
        <v>5600</v>
      </c>
      <c r="M109" s="15">
        <v>7.5</v>
      </c>
      <c r="N109" s="15">
        <f>M109*C109</f>
        <v>3000</v>
      </c>
      <c r="O109" s="15">
        <v>10.2</v>
      </c>
      <c r="P109" s="15">
        <f>O109*C109</f>
        <v>4079.9999999999995</v>
      </c>
      <c r="Q109" s="15">
        <v>10</v>
      </c>
      <c r="R109" s="15">
        <f>Q109*C109</f>
        <v>4000</v>
      </c>
      <c r="S109" s="15">
        <v>15</v>
      </c>
      <c r="T109" s="15">
        <f>S109*C109</f>
        <v>6000</v>
      </c>
      <c r="U109" s="15">
        <v>18</v>
      </c>
      <c r="V109" s="15">
        <f>U109*C109</f>
        <v>7200</v>
      </c>
    </row>
    <row r="110" spans="1:6" ht="15.75">
      <c r="A110" s="21"/>
      <c r="B110" s="36"/>
      <c r="C110" s="18"/>
      <c r="D110" s="37"/>
      <c r="E110" s="15"/>
      <c r="F110" s="14"/>
    </row>
    <row r="111" spans="1:22" ht="15.75">
      <c r="A111" s="21">
        <v>20502</v>
      </c>
      <c r="B111" s="36" t="s">
        <v>76</v>
      </c>
      <c r="C111" s="18">
        <v>3</v>
      </c>
      <c r="D111" s="37" t="s">
        <v>46</v>
      </c>
      <c r="E111" s="15">
        <v>250</v>
      </c>
      <c r="F111" s="14">
        <f t="shared" si="2"/>
        <v>750</v>
      </c>
      <c r="G111" s="15">
        <v>350</v>
      </c>
      <c r="H111" s="15">
        <f>G111*C111</f>
        <v>1050</v>
      </c>
      <c r="I111" s="15">
        <v>260</v>
      </c>
      <c r="J111" s="15">
        <f>C111*I111</f>
        <v>780</v>
      </c>
      <c r="K111" s="15">
        <v>300</v>
      </c>
      <c r="L111" s="15">
        <f>K111*C111</f>
        <v>900</v>
      </c>
      <c r="M111" s="15">
        <v>204</v>
      </c>
      <c r="N111" s="15">
        <f>M111*C111</f>
        <v>612</v>
      </c>
      <c r="O111" s="15">
        <v>395</v>
      </c>
      <c r="P111" s="15">
        <f>O111*C111</f>
        <v>1185</v>
      </c>
      <c r="Q111" s="15">
        <v>400</v>
      </c>
      <c r="R111" s="15">
        <f>Q111*C111</f>
        <v>1200</v>
      </c>
      <c r="S111" s="15">
        <v>375</v>
      </c>
      <c r="T111" s="15">
        <f>S111*C111</f>
        <v>1125</v>
      </c>
      <c r="U111" s="15">
        <v>350</v>
      </c>
      <c r="V111" s="15">
        <f>U111*C111</f>
        <v>1050</v>
      </c>
    </row>
    <row r="112" spans="1:6" ht="15.75">
      <c r="A112" s="21"/>
      <c r="B112" s="36"/>
      <c r="C112" s="18"/>
      <c r="D112" s="37"/>
      <c r="E112" s="15"/>
      <c r="F112" s="14"/>
    </row>
    <row r="113" spans="1:22" ht="31.5">
      <c r="A113" s="21">
        <v>21001</v>
      </c>
      <c r="B113" s="40" t="s">
        <v>77</v>
      </c>
      <c r="C113" s="18">
        <v>1</v>
      </c>
      <c r="D113" s="29" t="s">
        <v>15</v>
      </c>
      <c r="E113" s="15">
        <v>600</v>
      </c>
      <c r="F113" s="14">
        <f t="shared" si="2"/>
        <v>600</v>
      </c>
      <c r="G113" s="15">
        <v>500</v>
      </c>
      <c r="H113" s="15">
        <f>G113*C113</f>
        <v>500</v>
      </c>
      <c r="I113" s="15">
        <v>1500</v>
      </c>
      <c r="J113" s="15">
        <f>C113*I113</f>
        <v>1500</v>
      </c>
      <c r="K113" s="15">
        <v>850</v>
      </c>
      <c r="L113" s="15">
        <f>K113*C113</f>
        <v>850</v>
      </c>
      <c r="M113" s="15">
        <v>1200</v>
      </c>
      <c r="N113" s="15">
        <f>M113*C113</f>
        <v>1200</v>
      </c>
      <c r="O113" s="15">
        <v>955</v>
      </c>
      <c r="P113" s="15">
        <f>O113*C113</f>
        <v>955</v>
      </c>
      <c r="Q113" s="15">
        <v>2500</v>
      </c>
      <c r="R113" s="15">
        <f>Q113*C113</f>
        <v>2500</v>
      </c>
      <c r="S113" s="15">
        <v>1000</v>
      </c>
      <c r="T113" s="15">
        <f>S113*C113</f>
        <v>1000</v>
      </c>
      <c r="U113" s="15">
        <v>2500</v>
      </c>
      <c r="V113" s="15">
        <f>U113*C113</f>
        <v>2500</v>
      </c>
    </row>
    <row r="114" spans="1:6" ht="15.75">
      <c r="A114" s="21"/>
      <c r="B114" s="36"/>
      <c r="C114" s="18"/>
      <c r="D114" s="29"/>
      <c r="E114" s="15"/>
      <c r="F114" s="14"/>
    </row>
    <row r="115" spans="1:22" ht="15.75">
      <c r="A115" s="21">
        <v>21002</v>
      </c>
      <c r="B115" s="36" t="s">
        <v>78</v>
      </c>
      <c r="C115" s="18">
        <v>20</v>
      </c>
      <c r="D115" s="37" t="s">
        <v>46</v>
      </c>
      <c r="E115" s="15">
        <v>350</v>
      </c>
      <c r="F115" s="14">
        <f t="shared" si="2"/>
        <v>7000</v>
      </c>
      <c r="G115" s="15">
        <v>300</v>
      </c>
      <c r="H115" s="15">
        <f>G115*C115</f>
        <v>6000</v>
      </c>
      <c r="I115" s="15">
        <v>360</v>
      </c>
      <c r="J115" s="15">
        <f>C115*I115</f>
        <v>7200</v>
      </c>
      <c r="K115" s="15">
        <v>350</v>
      </c>
      <c r="L115" s="15">
        <f>K115*C115</f>
        <v>7000</v>
      </c>
      <c r="M115" s="15">
        <v>180</v>
      </c>
      <c r="N115" s="15">
        <f>M115*C115</f>
        <v>3600</v>
      </c>
      <c r="O115" s="15">
        <v>285</v>
      </c>
      <c r="P115" s="15">
        <f>O115*C115</f>
        <v>5700</v>
      </c>
      <c r="Q115" s="15">
        <v>400</v>
      </c>
      <c r="R115" s="15">
        <f>Q115*C115</f>
        <v>8000</v>
      </c>
      <c r="S115" s="15">
        <v>300</v>
      </c>
      <c r="T115" s="15">
        <f>S115*C115</f>
        <v>6000</v>
      </c>
      <c r="U115" s="15">
        <v>300</v>
      </c>
      <c r="V115" s="15">
        <f>U115*C115</f>
        <v>6000</v>
      </c>
    </row>
    <row r="116" spans="1:6" ht="15.75">
      <c r="A116" s="21"/>
      <c r="B116" s="36"/>
      <c r="C116" s="18"/>
      <c r="D116" s="37"/>
      <c r="E116" s="15"/>
      <c r="F116" s="14"/>
    </row>
    <row r="117" spans="1:22" ht="15.75">
      <c r="A117" s="21">
        <v>21011</v>
      </c>
      <c r="B117" s="36" t="s">
        <v>79</v>
      </c>
      <c r="C117" s="18">
        <v>5</v>
      </c>
      <c r="D117" s="37" t="s">
        <v>46</v>
      </c>
      <c r="E117" s="15">
        <v>467.77</v>
      </c>
      <c r="F117" s="14">
        <f t="shared" si="2"/>
        <v>2338.85</v>
      </c>
      <c r="G117" s="15">
        <v>100</v>
      </c>
      <c r="H117" s="15">
        <f>G117*C117</f>
        <v>500</v>
      </c>
      <c r="I117" s="15">
        <v>100</v>
      </c>
      <c r="J117" s="15">
        <f>C117*I117</f>
        <v>500</v>
      </c>
      <c r="K117" s="15">
        <v>600</v>
      </c>
      <c r="L117" s="15">
        <f>K117*C117</f>
        <v>3000</v>
      </c>
      <c r="M117" s="15">
        <v>240</v>
      </c>
      <c r="N117" s="15">
        <f>M117*C117</f>
        <v>1200</v>
      </c>
      <c r="O117" s="15">
        <v>325</v>
      </c>
      <c r="P117" s="15">
        <f>O117*C117</f>
        <v>1625</v>
      </c>
      <c r="Q117" s="15">
        <v>250</v>
      </c>
      <c r="R117" s="15">
        <f>Q117*C117</f>
        <v>1250</v>
      </c>
      <c r="S117" s="15">
        <v>300</v>
      </c>
      <c r="T117" s="15">
        <f>S117*C117</f>
        <v>1500</v>
      </c>
      <c r="U117" s="15">
        <v>650</v>
      </c>
      <c r="V117" s="15">
        <f>U117*C117</f>
        <v>3250</v>
      </c>
    </row>
    <row r="118" spans="1:6" ht="15.75">
      <c r="A118" s="21"/>
      <c r="B118" s="36"/>
      <c r="C118" s="18"/>
      <c r="D118" s="37"/>
      <c r="E118" s="15"/>
      <c r="F118" s="14"/>
    </row>
    <row r="119" spans="1:22" ht="31.5">
      <c r="A119" s="21">
        <v>21012</v>
      </c>
      <c r="B119" s="40" t="s">
        <v>80</v>
      </c>
      <c r="C119" s="18">
        <v>2</v>
      </c>
      <c r="D119" s="37" t="s">
        <v>46</v>
      </c>
      <c r="E119" s="15">
        <v>273.07</v>
      </c>
      <c r="F119" s="14">
        <f t="shared" si="2"/>
        <v>546.14</v>
      </c>
      <c r="G119" s="15">
        <v>100</v>
      </c>
      <c r="H119" s="15">
        <f>G119*C119</f>
        <v>200</v>
      </c>
      <c r="I119" s="15">
        <v>100</v>
      </c>
      <c r="J119" s="15">
        <f>C119*I119</f>
        <v>200</v>
      </c>
      <c r="K119" s="15">
        <v>300</v>
      </c>
      <c r="L119" s="15">
        <f>K119*C119</f>
        <v>600</v>
      </c>
      <c r="M119" s="15">
        <v>630</v>
      </c>
      <c r="N119" s="15">
        <f>M119*C119</f>
        <v>1260</v>
      </c>
      <c r="O119" s="15">
        <v>325</v>
      </c>
      <c r="P119" s="15">
        <f>O119*C119</f>
        <v>650</v>
      </c>
      <c r="Q119" s="15">
        <v>250</v>
      </c>
      <c r="R119" s="15">
        <f>Q119*C119</f>
        <v>500</v>
      </c>
      <c r="S119" s="15">
        <v>475</v>
      </c>
      <c r="T119" s="15">
        <f>S119*C119</f>
        <v>950</v>
      </c>
      <c r="U119" s="15">
        <v>700</v>
      </c>
      <c r="V119" s="15">
        <f>U119*C119</f>
        <v>1400</v>
      </c>
    </row>
    <row r="120" spans="1:6" ht="15.75">
      <c r="A120" s="21"/>
      <c r="B120" s="36"/>
      <c r="C120" s="18"/>
      <c r="D120" s="37"/>
      <c r="E120" s="15"/>
      <c r="F120" s="14"/>
    </row>
    <row r="121" spans="1:22" ht="15.75">
      <c r="A121" s="21">
        <v>21013</v>
      </c>
      <c r="B121" s="36" t="s">
        <v>81</v>
      </c>
      <c r="C121" s="18">
        <v>1</v>
      </c>
      <c r="D121" s="29" t="s">
        <v>15</v>
      </c>
      <c r="E121" s="15">
        <v>400</v>
      </c>
      <c r="F121" s="14">
        <f t="shared" si="2"/>
        <v>400</v>
      </c>
      <c r="G121" s="15">
        <v>500</v>
      </c>
      <c r="H121" s="15">
        <f>G121*C121</f>
        <v>500</v>
      </c>
      <c r="I121" s="15">
        <v>4100</v>
      </c>
      <c r="J121" s="15">
        <f>C121*I121</f>
        <v>4100</v>
      </c>
      <c r="K121" s="15">
        <v>1200</v>
      </c>
      <c r="L121" s="15">
        <f>K121*C121</f>
        <v>1200</v>
      </c>
      <c r="M121" s="15">
        <v>1740.38</v>
      </c>
      <c r="N121" s="15">
        <f>M121*C121</f>
        <v>1740.38</v>
      </c>
      <c r="O121" s="15">
        <v>2000</v>
      </c>
      <c r="P121" s="15">
        <f>O121*C121</f>
        <v>2000</v>
      </c>
      <c r="Q121" s="15">
        <v>3000</v>
      </c>
      <c r="R121" s="15">
        <f>Q121*C121</f>
        <v>3000</v>
      </c>
      <c r="S121" s="15">
        <v>1575</v>
      </c>
      <c r="T121" s="15">
        <f>S121*C121</f>
        <v>1575</v>
      </c>
      <c r="U121" s="15">
        <v>3500</v>
      </c>
      <c r="V121" s="15">
        <f>U121*C121</f>
        <v>3500</v>
      </c>
    </row>
    <row r="122" spans="1:6" ht="15.75">
      <c r="A122" s="21"/>
      <c r="B122" s="36"/>
      <c r="C122" s="18"/>
      <c r="D122" s="29"/>
      <c r="E122" s="15"/>
      <c r="F122" s="14"/>
    </row>
    <row r="123" spans="1:22" ht="15.75">
      <c r="A123" s="21">
        <v>21015</v>
      </c>
      <c r="B123" s="36" t="s">
        <v>82</v>
      </c>
      <c r="C123" s="18">
        <v>4</v>
      </c>
      <c r="D123" s="37" t="s">
        <v>46</v>
      </c>
      <c r="E123" s="15">
        <v>250</v>
      </c>
      <c r="F123" s="14">
        <f t="shared" si="2"/>
        <v>1000</v>
      </c>
      <c r="G123" s="15">
        <v>105</v>
      </c>
      <c r="H123" s="15">
        <f>G123*C123</f>
        <v>420</v>
      </c>
      <c r="I123" s="15">
        <v>100</v>
      </c>
      <c r="J123" s="15">
        <f>C123*I123</f>
        <v>400</v>
      </c>
      <c r="K123" s="15">
        <v>300</v>
      </c>
      <c r="L123" s="15">
        <f>K123*C123</f>
        <v>1200</v>
      </c>
      <c r="M123" s="15">
        <v>240</v>
      </c>
      <c r="N123" s="15">
        <f>M123*C123</f>
        <v>960</v>
      </c>
      <c r="O123" s="15">
        <v>325</v>
      </c>
      <c r="P123" s="15">
        <f>O123*C123</f>
        <v>1300</v>
      </c>
      <c r="Q123" s="15">
        <v>500</v>
      </c>
      <c r="R123" s="15">
        <f>Q123*C123</f>
        <v>2000</v>
      </c>
      <c r="S123" s="15">
        <v>250</v>
      </c>
      <c r="T123" s="15">
        <f>S123*C123</f>
        <v>1000</v>
      </c>
      <c r="U123" s="15">
        <v>700</v>
      </c>
      <c r="V123" s="15">
        <f>U123*C123</f>
        <v>2800</v>
      </c>
    </row>
    <row r="124" spans="1:6" ht="15.75">
      <c r="A124" s="21"/>
      <c r="B124" s="36"/>
      <c r="C124" s="18"/>
      <c r="D124" s="37"/>
      <c r="E124" s="15"/>
      <c r="F124" s="14"/>
    </row>
    <row r="125" spans="1:22" ht="15.75">
      <c r="A125" s="21">
        <v>21024</v>
      </c>
      <c r="B125" s="36" t="s">
        <v>83</v>
      </c>
      <c r="C125" s="18">
        <v>256</v>
      </c>
      <c r="D125" s="37" t="s">
        <v>51</v>
      </c>
      <c r="E125" s="15">
        <v>6.4</v>
      </c>
      <c r="F125" s="14">
        <f t="shared" si="2"/>
        <v>1638.4</v>
      </c>
      <c r="G125" s="15">
        <v>6</v>
      </c>
      <c r="H125" s="15">
        <f>G125*C125</f>
        <v>1536</v>
      </c>
      <c r="I125" s="15">
        <v>6.5</v>
      </c>
      <c r="J125" s="15">
        <f>C125*I125</f>
        <v>1664</v>
      </c>
      <c r="K125" s="15">
        <v>5</v>
      </c>
      <c r="L125" s="15">
        <f>K125*C125</f>
        <v>1280</v>
      </c>
      <c r="M125" s="15">
        <v>5.8</v>
      </c>
      <c r="N125" s="15">
        <f>M125*C125</f>
        <v>1484.8</v>
      </c>
      <c r="O125" s="15">
        <v>6.15</v>
      </c>
      <c r="P125" s="15">
        <f>O125*C125</f>
        <v>1574.4</v>
      </c>
      <c r="Q125" s="15">
        <v>6</v>
      </c>
      <c r="R125" s="15">
        <f>Q125*C125</f>
        <v>1536</v>
      </c>
      <c r="S125" s="15">
        <v>6.5</v>
      </c>
      <c r="T125" s="15">
        <f>S125*C125</f>
        <v>1664</v>
      </c>
      <c r="U125" s="15">
        <v>5</v>
      </c>
      <c r="V125" s="15">
        <f>U125*C125</f>
        <v>1280</v>
      </c>
    </row>
    <row r="126" spans="1:6" ht="15.75">
      <c r="A126" s="21"/>
      <c r="B126" s="36"/>
      <c r="C126" s="18"/>
      <c r="D126" s="37"/>
      <c r="E126" s="15"/>
      <c r="F126" s="14"/>
    </row>
    <row r="127" spans="1:22" ht="31.5">
      <c r="A127" s="21">
        <v>21041</v>
      </c>
      <c r="B127" s="40" t="s">
        <v>84</v>
      </c>
      <c r="C127" s="18">
        <v>57</v>
      </c>
      <c r="D127" s="37" t="s">
        <v>46</v>
      </c>
      <c r="E127" s="15">
        <v>85</v>
      </c>
      <c r="F127" s="14">
        <f t="shared" si="2"/>
        <v>4845</v>
      </c>
      <c r="G127" s="15">
        <v>160</v>
      </c>
      <c r="H127" s="15">
        <f>G127*C127</f>
        <v>9120</v>
      </c>
      <c r="I127" s="15">
        <v>88</v>
      </c>
      <c r="J127" s="15">
        <f>C127*I127</f>
        <v>5016</v>
      </c>
      <c r="K127" s="15">
        <v>100</v>
      </c>
      <c r="L127" s="15">
        <f>K127*C127</f>
        <v>5700</v>
      </c>
      <c r="M127" s="15">
        <v>186</v>
      </c>
      <c r="N127" s="15">
        <f>M127*C127</f>
        <v>10602</v>
      </c>
      <c r="O127" s="15">
        <v>155</v>
      </c>
      <c r="P127" s="15">
        <f>O127*C127</f>
        <v>8835</v>
      </c>
      <c r="Q127" s="15">
        <v>225</v>
      </c>
      <c r="R127" s="15">
        <f>Q127*C127</f>
        <v>12825</v>
      </c>
      <c r="S127" s="15">
        <v>140</v>
      </c>
      <c r="T127" s="15">
        <f>S127*C127</f>
        <v>7980</v>
      </c>
      <c r="U127" s="15">
        <v>135</v>
      </c>
      <c r="V127" s="15">
        <f>U127*C127</f>
        <v>7695</v>
      </c>
    </row>
    <row r="128" spans="1:6" ht="15.75">
      <c r="A128" s="21"/>
      <c r="B128" s="36"/>
      <c r="C128" s="18"/>
      <c r="D128" s="37"/>
      <c r="E128" s="15"/>
      <c r="F128" s="14"/>
    </row>
    <row r="129" spans="1:22" ht="15.75">
      <c r="A129" s="21">
        <v>21052</v>
      </c>
      <c r="B129" s="36" t="s">
        <v>85</v>
      </c>
      <c r="C129" s="18">
        <v>2500</v>
      </c>
      <c r="D129" s="37" t="s">
        <v>48</v>
      </c>
      <c r="E129" s="15">
        <v>0.22</v>
      </c>
      <c r="F129" s="14">
        <f t="shared" si="2"/>
        <v>550</v>
      </c>
      <c r="G129" s="15">
        <v>0.4</v>
      </c>
      <c r="H129" s="15">
        <f>G129*C129</f>
        <v>1000</v>
      </c>
      <c r="I129" s="15">
        <v>0.22</v>
      </c>
      <c r="J129" s="15">
        <f>C129*I129</f>
        <v>550</v>
      </c>
      <c r="K129" s="15">
        <v>0.25</v>
      </c>
      <c r="L129" s="15">
        <f>K129*C129</f>
        <v>625</v>
      </c>
      <c r="M129" s="15">
        <v>0.8</v>
      </c>
      <c r="N129" s="15">
        <f>M129*C129</f>
        <v>2000</v>
      </c>
      <c r="O129" s="15">
        <v>0.4</v>
      </c>
      <c r="P129" s="15">
        <f>O129*C129</f>
        <v>1000</v>
      </c>
      <c r="Q129" s="15">
        <v>0.1</v>
      </c>
      <c r="R129" s="15">
        <f>Q129*C129</f>
        <v>250</v>
      </c>
      <c r="S129" s="15">
        <v>0.45</v>
      </c>
      <c r="T129" s="15">
        <f>S129*C129</f>
        <v>1125</v>
      </c>
      <c r="U129" s="15">
        <v>0.5</v>
      </c>
      <c r="V129" s="15">
        <f>U129*C129</f>
        <v>1250</v>
      </c>
    </row>
    <row r="130" spans="1:6" ht="15.75">
      <c r="A130" s="21"/>
      <c r="B130" s="36"/>
      <c r="C130" s="18"/>
      <c r="D130" s="37"/>
      <c r="E130" s="15"/>
      <c r="F130" s="14"/>
    </row>
    <row r="131" spans="1:22" ht="15.75">
      <c r="A131" s="21">
        <v>50411</v>
      </c>
      <c r="B131" s="36" t="s">
        <v>86</v>
      </c>
      <c r="C131" s="18">
        <v>603</v>
      </c>
      <c r="D131" s="37" t="s">
        <v>51</v>
      </c>
      <c r="E131" s="15">
        <v>51</v>
      </c>
      <c r="F131" s="14">
        <f t="shared" si="2"/>
        <v>30753</v>
      </c>
      <c r="G131" s="15">
        <v>47</v>
      </c>
      <c r="H131" s="15">
        <f>G131*C131</f>
        <v>28341</v>
      </c>
      <c r="I131" s="15">
        <v>43.5</v>
      </c>
      <c r="J131" s="15">
        <f>C131*I131</f>
        <v>26230.5</v>
      </c>
      <c r="K131" s="15">
        <v>44</v>
      </c>
      <c r="L131" s="15">
        <f>K131*C131</f>
        <v>26532</v>
      </c>
      <c r="M131" s="15">
        <v>49.44</v>
      </c>
      <c r="N131" s="15">
        <f>M131*C131</f>
        <v>29812.32</v>
      </c>
      <c r="O131" s="15">
        <v>44.5</v>
      </c>
      <c r="P131" s="15">
        <f>O131*C131</f>
        <v>26833.5</v>
      </c>
      <c r="Q131" s="15">
        <v>48</v>
      </c>
      <c r="R131" s="15">
        <f>Q131*C131</f>
        <v>28944</v>
      </c>
      <c r="S131" s="15">
        <v>50</v>
      </c>
      <c r="T131" s="15">
        <f>S131*C131</f>
        <v>30150</v>
      </c>
      <c r="U131" s="15">
        <v>55</v>
      </c>
      <c r="V131" s="15">
        <f>U131*C131</f>
        <v>33165</v>
      </c>
    </row>
    <row r="132" spans="1:6" ht="15.75">
      <c r="A132" s="21"/>
      <c r="B132" s="36"/>
      <c r="C132" s="18"/>
      <c r="D132" s="37"/>
      <c r="E132" s="15"/>
      <c r="F132" s="14"/>
    </row>
    <row r="133" spans="1:22" ht="15.75">
      <c r="A133" s="21">
        <v>50741</v>
      </c>
      <c r="B133" s="36" t="s">
        <v>87</v>
      </c>
      <c r="C133" s="18">
        <v>16</v>
      </c>
      <c r="D133" s="37" t="s">
        <v>46</v>
      </c>
      <c r="E133" s="15">
        <v>1600</v>
      </c>
      <c r="F133" s="14">
        <f t="shared" si="2"/>
        <v>25600</v>
      </c>
      <c r="G133" s="15">
        <v>1400</v>
      </c>
      <c r="H133" s="15">
        <f>G133*C133</f>
        <v>22400</v>
      </c>
      <c r="I133" s="15">
        <v>1800</v>
      </c>
      <c r="J133" s="15">
        <f>C133*I133</f>
        <v>28800</v>
      </c>
      <c r="K133" s="15">
        <v>1700</v>
      </c>
      <c r="L133" s="15">
        <f>K133*C133</f>
        <v>27200</v>
      </c>
      <c r="M133" s="15">
        <v>1343.77</v>
      </c>
      <c r="N133" s="15">
        <f>M133*C133</f>
        <v>21500.32</v>
      </c>
      <c r="O133" s="15">
        <v>1715</v>
      </c>
      <c r="P133" s="15">
        <f>O133*C133</f>
        <v>27440</v>
      </c>
      <c r="Q133" s="15">
        <v>1500</v>
      </c>
      <c r="R133" s="15">
        <f>Q133*C133</f>
        <v>24000</v>
      </c>
      <c r="S133" s="15">
        <v>1415</v>
      </c>
      <c r="T133" s="15">
        <f>S133*C133</f>
        <v>22640</v>
      </c>
      <c r="U133" s="15">
        <v>1800</v>
      </c>
      <c r="V133" s="15">
        <f>U133*C133</f>
        <v>28800</v>
      </c>
    </row>
    <row r="134" spans="1:21" ht="15.75">
      <c r="A134" s="21"/>
      <c r="B134" s="36"/>
      <c r="C134" s="18"/>
      <c r="D134" s="37"/>
      <c r="E134" s="38"/>
      <c r="F134" s="47" t="s">
        <v>66</v>
      </c>
      <c r="G134" s="47" t="s">
        <v>66</v>
      </c>
      <c r="I134" s="47" t="s">
        <v>66</v>
      </c>
      <c r="K134" s="47" t="s">
        <v>66</v>
      </c>
      <c r="M134" s="47" t="s">
        <v>66</v>
      </c>
      <c r="O134" s="47" t="s">
        <v>66</v>
      </c>
      <c r="Q134" s="47" t="s">
        <v>66</v>
      </c>
      <c r="S134" s="47" t="s">
        <v>66</v>
      </c>
      <c r="U134" s="47" t="s">
        <v>66</v>
      </c>
    </row>
    <row r="135" spans="1:6" ht="15.75">
      <c r="A135" s="21"/>
      <c r="B135" s="36"/>
      <c r="C135" s="18"/>
      <c r="D135" s="37"/>
      <c r="E135" s="38"/>
      <c r="F135" s="48"/>
    </row>
    <row r="136" spans="1:21" ht="15.75">
      <c r="A136" s="21"/>
      <c r="B136" s="30" t="s">
        <v>67</v>
      </c>
      <c r="C136" s="18"/>
      <c r="D136" s="37"/>
      <c r="E136" s="38"/>
      <c r="F136" s="49">
        <f>SUM(F109:F133)</f>
        <v>80421.39</v>
      </c>
      <c r="G136" s="52">
        <f>SUM(H109:H133)</f>
        <v>77167</v>
      </c>
      <c r="I136" s="52">
        <f>SUM(J109:J133)</f>
        <v>82740.5</v>
      </c>
      <c r="K136" s="52">
        <f>SUM(L109:L133)</f>
        <v>81687</v>
      </c>
      <c r="M136" s="52">
        <f>SUM(N109:N133)</f>
        <v>78971.82</v>
      </c>
      <c r="O136" s="52">
        <f>SUM(P109:P133)</f>
        <v>83177.9</v>
      </c>
      <c r="Q136" s="52">
        <f>SUM(R109:R133)</f>
        <v>90005</v>
      </c>
      <c r="S136" s="52">
        <f>SUM(T109:T133)</f>
        <v>82709</v>
      </c>
      <c r="U136" s="52">
        <f>SUM(V109:V133)</f>
        <v>99890</v>
      </c>
    </row>
    <row r="137" spans="1:6" ht="15.75">
      <c r="A137" s="21"/>
      <c r="B137" s="36"/>
      <c r="C137" s="18"/>
      <c r="D137" s="37"/>
      <c r="E137" s="38"/>
      <c r="F137" s="48"/>
    </row>
    <row r="138" spans="1:6" ht="15.75">
      <c r="A138" s="21"/>
      <c r="B138" s="36"/>
      <c r="C138" s="18"/>
      <c r="D138" s="37"/>
      <c r="E138" s="38"/>
      <c r="F138" s="48"/>
    </row>
    <row r="139" spans="1:6" ht="15.75">
      <c r="A139" s="24" t="s">
        <v>22</v>
      </c>
      <c r="B139" s="16"/>
      <c r="C139" s="32"/>
      <c r="D139" s="33"/>
      <c r="E139" s="16"/>
      <c r="F139" s="16"/>
    </row>
    <row r="140" spans="1:6" ht="15.75">
      <c r="A140" s="34" t="s">
        <v>88</v>
      </c>
      <c r="B140" s="16"/>
      <c r="C140" s="32"/>
      <c r="D140" s="33"/>
      <c r="E140" s="16"/>
      <c r="F140" s="16"/>
    </row>
    <row r="141" spans="1:6" ht="15.75">
      <c r="A141" s="24"/>
      <c r="B141" s="16"/>
      <c r="C141" s="32"/>
      <c r="D141" s="33"/>
      <c r="E141" s="16"/>
      <c r="F141" s="16"/>
    </row>
    <row r="142" spans="1:22" ht="31.5">
      <c r="A142" s="21">
        <v>10702</v>
      </c>
      <c r="B142" s="39" t="s">
        <v>89</v>
      </c>
      <c r="C142" s="18">
        <v>1</v>
      </c>
      <c r="D142" s="37" t="s">
        <v>15</v>
      </c>
      <c r="E142" s="15">
        <v>2000</v>
      </c>
      <c r="F142" s="14">
        <f aca="true" t="shared" si="3" ref="F142:F196">ROUND(C142*E142,2)</f>
        <v>2000</v>
      </c>
      <c r="G142" s="15">
        <v>2000</v>
      </c>
      <c r="H142" s="15">
        <f>G142*C142</f>
        <v>2000</v>
      </c>
      <c r="I142" s="15">
        <v>2000</v>
      </c>
      <c r="J142" s="15">
        <f>C142*I142</f>
        <v>2000</v>
      </c>
      <c r="K142" s="15">
        <v>1200</v>
      </c>
      <c r="L142" s="15">
        <f>K142*C142</f>
        <v>1200</v>
      </c>
      <c r="M142" s="15">
        <v>2000</v>
      </c>
      <c r="N142" s="15">
        <f>M142*C142</f>
        <v>2000</v>
      </c>
      <c r="O142" s="15">
        <v>2050</v>
      </c>
      <c r="P142" s="15">
        <f>O142*C142</f>
        <v>2050</v>
      </c>
      <c r="Q142" s="15">
        <v>2000</v>
      </c>
      <c r="R142" s="15">
        <f>Q142*C142</f>
        <v>2000</v>
      </c>
      <c r="S142" s="15">
        <v>2150</v>
      </c>
      <c r="T142" s="15">
        <f>S142*C142</f>
        <v>2150</v>
      </c>
      <c r="U142" s="15">
        <v>2000</v>
      </c>
      <c r="V142" s="15">
        <f>U142*C142</f>
        <v>2000</v>
      </c>
    </row>
    <row r="143" spans="1:6" ht="15.75">
      <c r="A143" s="21"/>
      <c r="B143" s="39"/>
      <c r="C143" s="18"/>
      <c r="D143" s="37"/>
      <c r="E143" s="15"/>
      <c r="F143" s="14"/>
    </row>
    <row r="144" spans="1:22" ht="15.75">
      <c r="A144" s="21">
        <v>10912</v>
      </c>
      <c r="B144" s="40" t="s">
        <v>90</v>
      </c>
      <c r="C144" s="18">
        <v>1</v>
      </c>
      <c r="D144" s="37" t="s">
        <v>15</v>
      </c>
      <c r="E144" s="15">
        <v>2000</v>
      </c>
      <c r="F144" s="14">
        <f t="shared" si="3"/>
        <v>2000</v>
      </c>
      <c r="G144" s="15">
        <v>1200</v>
      </c>
      <c r="H144" s="15">
        <f>G144*C144</f>
        <v>1200</v>
      </c>
      <c r="I144" s="15">
        <v>15000</v>
      </c>
      <c r="J144" s="15">
        <f>C144*I144</f>
        <v>15000</v>
      </c>
      <c r="K144" s="15">
        <v>1200</v>
      </c>
      <c r="L144" s="15">
        <f>K144*C144</f>
        <v>1200</v>
      </c>
      <c r="M144" s="15">
        <v>10000</v>
      </c>
      <c r="N144" s="15">
        <f>M144*C144</f>
        <v>10000</v>
      </c>
      <c r="O144" s="15">
        <v>7815</v>
      </c>
      <c r="P144" s="15">
        <f>O144*C144</f>
        <v>7815</v>
      </c>
      <c r="Q144" s="15">
        <v>12000</v>
      </c>
      <c r="R144" s="15">
        <f>Q144*C144</f>
        <v>12000</v>
      </c>
      <c r="S144" s="15">
        <v>2000</v>
      </c>
      <c r="T144" s="15">
        <f>S144*C144</f>
        <v>2000</v>
      </c>
      <c r="U144" s="15">
        <v>2500</v>
      </c>
      <c r="V144" s="15">
        <f>U144*C144</f>
        <v>2500</v>
      </c>
    </row>
    <row r="145" spans="1:6" ht="15.75">
      <c r="A145" s="21"/>
      <c r="B145" s="40"/>
      <c r="C145" s="18"/>
      <c r="D145" s="37"/>
      <c r="E145" s="15"/>
      <c r="F145" s="14"/>
    </row>
    <row r="146" spans="1:22" ht="15.75">
      <c r="A146" s="21">
        <v>20312</v>
      </c>
      <c r="B146" s="40" t="s">
        <v>91</v>
      </c>
      <c r="C146" s="18">
        <v>1</v>
      </c>
      <c r="D146" s="37" t="s">
        <v>46</v>
      </c>
      <c r="E146" s="15">
        <v>600</v>
      </c>
      <c r="F146" s="14">
        <f t="shared" si="3"/>
        <v>600</v>
      </c>
      <c r="G146" s="15">
        <v>400</v>
      </c>
      <c r="H146" s="15">
        <f>G146*C146</f>
        <v>400</v>
      </c>
      <c r="I146" s="15">
        <v>330</v>
      </c>
      <c r="J146" s="15">
        <f>C146*I146</f>
        <v>330</v>
      </c>
      <c r="K146" s="15">
        <v>600</v>
      </c>
      <c r="L146" s="15">
        <f>K146*C146</f>
        <v>600</v>
      </c>
      <c r="M146" s="15">
        <v>462</v>
      </c>
      <c r="N146" s="15">
        <f>M146*C146</f>
        <v>462</v>
      </c>
      <c r="O146" s="15">
        <v>275</v>
      </c>
      <c r="P146" s="15">
        <f>O146*C146</f>
        <v>275</v>
      </c>
      <c r="Q146" s="15">
        <v>400</v>
      </c>
      <c r="R146" s="15">
        <f>Q146*C146</f>
        <v>400</v>
      </c>
      <c r="S146" s="15">
        <v>500</v>
      </c>
      <c r="T146" s="15">
        <f>S146*C146</f>
        <v>500</v>
      </c>
      <c r="U146" s="15">
        <v>500</v>
      </c>
      <c r="V146" s="15">
        <f>U146*C146</f>
        <v>500</v>
      </c>
    </row>
    <row r="147" spans="1:6" ht="15.75">
      <c r="A147" s="21"/>
      <c r="B147" s="40"/>
      <c r="C147" s="18"/>
      <c r="D147" s="37"/>
      <c r="E147" s="15"/>
      <c r="F147" s="14"/>
    </row>
    <row r="148" spans="1:22" ht="15.75">
      <c r="A148" s="21">
        <v>20313</v>
      </c>
      <c r="B148" s="40" t="s">
        <v>92</v>
      </c>
      <c r="C148" s="18">
        <v>8</v>
      </c>
      <c r="D148" s="37" t="s">
        <v>46</v>
      </c>
      <c r="E148" s="15">
        <v>400</v>
      </c>
      <c r="F148" s="14">
        <f t="shared" si="3"/>
        <v>3200</v>
      </c>
      <c r="G148" s="15">
        <v>300</v>
      </c>
      <c r="H148" s="15">
        <f>G148*C148</f>
        <v>2400</v>
      </c>
      <c r="I148" s="15">
        <v>330</v>
      </c>
      <c r="J148" s="15">
        <f>C148*I148</f>
        <v>2640</v>
      </c>
      <c r="K148" s="15">
        <v>350</v>
      </c>
      <c r="L148" s="15">
        <f>K148*C148</f>
        <v>2800</v>
      </c>
      <c r="M148" s="15">
        <v>282.76</v>
      </c>
      <c r="N148" s="15">
        <f>M148*C148</f>
        <v>2262.08</v>
      </c>
      <c r="O148" s="15">
        <v>275</v>
      </c>
      <c r="P148" s="15">
        <f>O148*C148</f>
        <v>2200</v>
      </c>
      <c r="Q148" s="15">
        <v>250</v>
      </c>
      <c r="R148" s="15">
        <f>Q148*C148</f>
        <v>2000</v>
      </c>
      <c r="S148" s="15">
        <v>275</v>
      </c>
      <c r="T148" s="15">
        <f>S148*C148</f>
        <v>2200</v>
      </c>
      <c r="U148" s="15">
        <v>400</v>
      </c>
      <c r="V148" s="15">
        <f>U148*C148</f>
        <v>3200</v>
      </c>
    </row>
    <row r="149" spans="1:6" ht="15.75">
      <c r="A149" s="21"/>
      <c r="B149" s="40"/>
      <c r="C149" s="18"/>
      <c r="D149" s="37"/>
      <c r="E149" s="15"/>
      <c r="F149" s="14"/>
    </row>
    <row r="150" spans="1:22" ht="15.75">
      <c r="A150" s="21">
        <v>20314</v>
      </c>
      <c r="B150" s="40" t="s">
        <v>93</v>
      </c>
      <c r="C150" s="18">
        <v>349</v>
      </c>
      <c r="D150" s="37" t="s">
        <v>51</v>
      </c>
      <c r="E150" s="15">
        <v>20</v>
      </c>
      <c r="F150" s="14">
        <f t="shared" si="3"/>
        <v>6980</v>
      </c>
      <c r="G150" s="15">
        <v>10</v>
      </c>
      <c r="H150" s="15">
        <f>G150*C150</f>
        <v>3490</v>
      </c>
      <c r="I150" s="15">
        <v>14.25</v>
      </c>
      <c r="J150" s="15">
        <f>C150*I150</f>
        <v>4973.25</v>
      </c>
      <c r="K150" s="15">
        <v>25</v>
      </c>
      <c r="L150" s="15">
        <f>K150*C150</f>
        <v>8725</v>
      </c>
      <c r="M150" s="15">
        <v>14.4</v>
      </c>
      <c r="N150" s="15">
        <f>M150*C150</f>
        <v>5025.6</v>
      </c>
      <c r="O150" s="15">
        <v>14</v>
      </c>
      <c r="P150" s="15">
        <f>O150*C150</f>
        <v>4886</v>
      </c>
      <c r="Q150" s="15">
        <v>15</v>
      </c>
      <c r="R150" s="15">
        <f>Q150*C150</f>
        <v>5235</v>
      </c>
      <c r="S150" s="15">
        <v>26.25</v>
      </c>
      <c r="T150" s="15">
        <f>S150*C150</f>
        <v>9161.25</v>
      </c>
      <c r="U150" s="15">
        <v>20</v>
      </c>
      <c r="V150" s="15">
        <f>U150*C150</f>
        <v>6980</v>
      </c>
    </row>
    <row r="151" spans="1:6" ht="15.75">
      <c r="A151" s="21"/>
      <c r="B151" s="40"/>
      <c r="C151" s="18"/>
      <c r="D151" s="37"/>
      <c r="E151" s="15"/>
      <c r="F151" s="14"/>
    </row>
    <row r="152" spans="1:22" ht="15.75">
      <c r="A152" s="21">
        <v>20332</v>
      </c>
      <c r="B152" s="40" t="s">
        <v>94</v>
      </c>
      <c r="C152" s="18">
        <v>2</v>
      </c>
      <c r="D152" s="37" t="s">
        <v>46</v>
      </c>
      <c r="E152" s="15">
        <v>400</v>
      </c>
      <c r="F152" s="14">
        <f t="shared" si="3"/>
        <v>800</v>
      </c>
      <c r="G152" s="15">
        <v>400</v>
      </c>
      <c r="H152" s="15">
        <f>G152*C152</f>
        <v>800</v>
      </c>
      <c r="I152" s="15">
        <v>330</v>
      </c>
      <c r="J152" s="15">
        <f>C152*I152</f>
        <v>660</v>
      </c>
      <c r="K152" s="15">
        <v>400</v>
      </c>
      <c r="L152" s="15">
        <f>K152*C152</f>
        <v>800</v>
      </c>
      <c r="M152" s="15">
        <v>204</v>
      </c>
      <c r="N152" s="15">
        <f>M152*C152</f>
        <v>408</v>
      </c>
      <c r="O152" s="15">
        <v>500</v>
      </c>
      <c r="P152" s="15">
        <f>O152*C152</f>
        <v>1000</v>
      </c>
      <c r="Q152" s="15">
        <v>400</v>
      </c>
      <c r="R152" s="15">
        <f>Q152*C152</f>
        <v>800</v>
      </c>
      <c r="S152" s="15">
        <v>420</v>
      </c>
      <c r="T152" s="15">
        <f>S152*C152</f>
        <v>840</v>
      </c>
      <c r="U152" s="15">
        <v>450</v>
      </c>
      <c r="V152" s="15">
        <f>U152*C152</f>
        <v>900</v>
      </c>
    </row>
    <row r="153" spans="1:6" ht="15.75">
      <c r="A153" s="21"/>
      <c r="B153" s="40"/>
      <c r="C153" s="18"/>
      <c r="D153" s="37"/>
      <c r="E153" s="15"/>
      <c r="F153" s="14"/>
    </row>
    <row r="154" spans="1:22" ht="15.75">
      <c r="A154" s="21">
        <v>20337</v>
      </c>
      <c r="B154" s="40" t="s">
        <v>95</v>
      </c>
      <c r="C154" s="18">
        <v>15</v>
      </c>
      <c r="D154" s="37" t="s">
        <v>46</v>
      </c>
      <c r="E154" s="15">
        <v>400</v>
      </c>
      <c r="F154" s="14">
        <f t="shared" si="3"/>
        <v>6000</v>
      </c>
      <c r="G154" s="15">
        <v>300</v>
      </c>
      <c r="H154" s="15">
        <f>G154*C154</f>
        <v>4500</v>
      </c>
      <c r="I154" s="15">
        <v>100</v>
      </c>
      <c r="J154" s="15">
        <f>C154*I154</f>
        <v>1500</v>
      </c>
      <c r="K154" s="15">
        <v>300</v>
      </c>
      <c r="L154" s="15">
        <f>K154*C154</f>
        <v>4500</v>
      </c>
      <c r="M154" s="15">
        <v>312.84</v>
      </c>
      <c r="N154" s="15">
        <f>M154*C154</f>
        <v>4692.599999999999</v>
      </c>
      <c r="O154" s="15">
        <v>300</v>
      </c>
      <c r="P154" s="15">
        <f>O154*C154</f>
        <v>4500</v>
      </c>
      <c r="Q154" s="15">
        <v>350</v>
      </c>
      <c r="R154" s="15">
        <f>Q154*C154</f>
        <v>5250</v>
      </c>
      <c r="S154" s="15">
        <v>350</v>
      </c>
      <c r="T154" s="15">
        <f>S154*C154</f>
        <v>5250</v>
      </c>
      <c r="U154" s="15">
        <v>300</v>
      </c>
      <c r="V154" s="15">
        <f>U154*C154</f>
        <v>4500</v>
      </c>
    </row>
    <row r="155" spans="1:6" ht="15.75">
      <c r="A155" s="21"/>
      <c r="B155" s="40"/>
      <c r="C155" s="18"/>
      <c r="D155" s="37"/>
      <c r="E155" s="15"/>
      <c r="F155" s="14"/>
    </row>
    <row r="156" spans="1:22" ht="15.75">
      <c r="A156" s="21">
        <v>40366</v>
      </c>
      <c r="B156" s="40" t="s">
        <v>96</v>
      </c>
      <c r="C156" s="18">
        <v>10</v>
      </c>
      <c r="D156" s="37" t="s">
        <v>46</v>
      </c>
      <c r="E156" s="15">
        <v>1100</v>
      </c>
      <c r="F156" s="14">
        <f t="shared" si="3"/>
        <v>11000</v>
      </c>
      <c r="G156" s="15">
        <v>1200</v>
      </c>
      <c r="H156" s="15">
        <f>G156*C156</f>
        <v>12000</v>
      </c>
      <c r="I156" s="15">
        <v>1600</v>
      </c>
      <c r="J156" s="15">
        <f>C156*I156</f>
        <v>16000</v>
      </c>
      <c r="K156" s="15">
        <v>1400</v>
      </c>
      <c r="L156" s="15">
        <f>K156*C156</f>
        <v>14000</v>
      </c>
      <c r="M156" s="15">
        <v>1050</v>
      </c>
      <c r="N156" s="15">
        <f>M156*C156</f>
        <v>10500</v>
      </c>
      <c r="O156" s="15">
        <v>1380</v>
      </c>
      <c r="P156" s="15">
        <f>O156*C156</f>
        <v>13800</v>
      </c>
      <c r="Q156" s="15">
        <v>1200</v>
      </c>
      <c r="R156" s="15">
        <f>Q156*C156</f>
        <v>12000</v>
      </c>
      <c r="S156" s="15">
        <v>1575</v>
      </c>
      <c r="T156" s="15">
        <f>S156*C156</f>
        <v>15750</v>
      </c>
      <c r="U156" s="15">
        <v>1200</v>
      </c>
      <c r="V156" s="15">
        <f>U156*C156</f>
        <v>12000</v>
      </c>
    </row>
    <row r="157" spans="1:6" ht="15.75">
      <c r="A157" s="21"/>
      <c r="B157" s="40"/>
      <c r="C157" s="18"/>
      <c r="D157" s="37"/>
      <c r="E157" s="15"/>
      <c r="F157" s="14"/>
    </row>
    <row r="158" spans="1:22" ht="15.75">
      <c r="A158" s="21">
        <v>50211</v>
      </c>
      <c r="B158" s="36" t="s">
        <v>97</v>
      </c>
      <c r="C158" s="18">
        <v>1931</v>
      </c>
      <c r="D158" s="37" t="s">
        <v>98</v>
      </c>
      <c r="E158" s="15">
        <v>0.01</v>
      </c>
      <c r="F158" s="14">
        <f t="shared" si="3"/>
        <v>19.31</v>
      </c>
      <c r="G158" s="15">
        <v>0.1</v>
      </c>
      <c r="H158" s="15">
        <f>G158*C158</f>
        <v>193.10000000000002</v>
      </c>
      <c r="I158" s="15">
        <v>0.01</v>
      </c>
      <c r="J158" s="15">
        <f>C158*I158</f>
        <v>19.31</v>
      </c>
      <c r="K158" s="15">
        <v>1</v>
      </c>
      <c r="L158" s="15">
        <f>K158*C158</f>
        <v>1931</v>
      </c>
      <c r="M158" s="15">
        <v>0.1</v>
      </c>
      <c r="N158" s="15">
        <f>M158*C158</f>
        <v>193.10000000000002</v>
      </c>
      <c r="O158" s="15">
        <v>0.01</v>
      </c>
      <c r="P158" s="15">
        <f>O158*C158</f>
        <v>19.31</v>
      </c>
      <c r="Q158" s="15">
        <v>1</v>
      </c>
      <c r="R158" s="15">
        <f>Q158*C158</f>
        <v>1931</v>
      </c>
      <c r="S158" s="15">
        <v>1</v>
      </c>
      <c r="T158" s="15">
        <f>S158*C158</f>
        <v>1931</v>
      </c>
      <c r="U158" s="15">
        <v>3</v>
      </c>
      <c r="V158" s="15">
        <f>U158*C158</f>
        <v>5793</v>
      </c>
    </row>
    <row r="159" spans="1:6" ht="15.75">
      <c r="A159" s="21"/>
      <c r="B159" s="36"/>
      <c r="C159" s="18"/>
      <c r="D159" s="37"/>
      <c r="E159" s="15"/>
      <c r="F159" s="14"/>
    </row>
    <row r="160" spans="1:22" ht="15.75">
      <c r="A160" s="21">
        <v>50226</v>
      </c>
      <c r="B160" s="40" t="s">
        <v>99</v>
      </c>
      <c r="C160" s="18">
        <v>6</v>
      </c>
      <c r="D160" s="37" t="s">
        <v>48</v>
      </c>
      <c r="E160" s="15">
        <v>150</v>
      </c>
      <c r="F160" s="14">
        <f t="shared" si="3"/>
        <v>900</v>
      </c>
      <c r="G160" s="15">
        <v>100</v>
      </c>
      <c r="H160" s="15">
        <f>G160*C160</f>
        <v>600</v>
      </c>
      <c r="I160" s="15">
        <v>100</v>
      </c>
      <c r="J160" s="15">
        <f>C160*I160</f>
        <v>600</v>
      </c>
      <c r="K160" s="15">
        <v>125</v>
      </c>
      <c r="L160" s="15">
        <f>K160*C160</f>
        <v>750</v>
      </c>
      <c r="M160" s="15">
        <v>197.1</v>
      </c>
      <c r="N160" s="15">
        <f>M160*C160</f>
        <v>1182.6</v>
      </c>
      <c r="O160" s="15">
        <v>101.5</v>
      </c>
      <c r="P160" s="15">
        <f>O160*C160</f>
        <v>609</v>
      </c>
      <c r="Q160" s="15">
        <v>150</v>
      </c>
      <c r="R160" s="15">
        <f>Q160*C160</f>
        <v>900</v>
      </c>
      <c r="S160" s="15">
        <v>108</v>
      </c>
      <c r="T160" s="15">
        <f>S160*C160</f>
        <v>648</v>
      </c>
      <c r="U160" s="15">
        <v>75</v>
      </c>
      <c r="V160" s="15">
        <f>U160*C160</f>
        <v>450</v>
      </c>
    </row>
    <row r="161" spans="1:6" ht="15.75">
      <c r="A161" s="21"/>
      <c r="B161" s="40"/>
      <c r="C161" s="18"/>
      <c r="D161" s="37"/>
      <c r="E161" s="15"/>
      <c r="F161" s="14"/>
    </row>
    <row r="162" spans="1:22" ht="15.75">
      <c r="A162" s="21">
        <v>50412</v>
      </c>
      <c r="B162" s="40" t="s">
        <v>100</v>
      </c>
      <c r="C162" s="18">
        <v>28</v>
      </c>
      <c r="D162" s="37" t="s">
        <v>51</v>
      </c>
      <c r="E162" s="15">
        <v>55</v>
      </c>
      <c r="F162" s="14">
        <f t="shared" si="3"/>
        <v>1540</v>
      </c>
      <c r="G162" s="15">
        <v>49.2</v>
      </c>
      <c r="H162" s="15">
        <f>G162*C162</f>
        <v>1377.6000000000001</v>
      </c>
      <c r="I162" s="15">
        <v>68</v>
      </c>
      <c r="J162" s="15">
        <f>C162*I162</f>
        <v>1904</v>
      </c>
      <c r="K162" s="15">
        <v>92</v>
      </c>
      <c r="L162" s="15">
        <f>K162*C162</f>
        <v>2576</v>
      </c>
      <c r="M162" s="15">
        <v>56</v>
      </c>
      <c r="N162" s="15">
        <f>M162*C162</f>
        <v>1568</v>
      </c>
      <c r="O162" s="15">
        <v>42.35</v>
      </c>
      <c r="P162" s="15">
        <f>O162*C162</f>
        <v>1185.8</v>
      </c>
      <c r="Q162" s="15">
        <v>52</v>
      </c>
      <c r="R162" s="15">
        <f>Q162*C162</f>
        <v>1456</v>
      </c>
      <c r="S162" s="15">
        <v>51.75</v>
      </c>
      <c r="T162" s="15">
        <f>S162*C162</f>
        <v>1449</v>
      </c>
      <c r="U162" s="15">
        <v>60</v>
      </c>
      <c r="V162" s="15">
        <f>U162*C162</f>
        <v>1680</v>
      </c>
    </row>
    <row r="163" spans="1:6" ht="15.75">
      <c r="A163" s="21"/>
      <c r="B163" s="40"/>
      <c r="C163" s="18"/>
      <c r="D163" s="37"/>
      <c r="E163" s="15"/>
      <c r="F163" s="14"/>
    </row>
    <row r="164" spans="1:22" ht="15.75">
      <c r="A164" s="21">
        <v>50414</v>
      </c>
      <c r="B164" s="40" t="s">
        <v>101</v>
      </c>
      <c r="C164" s="18">
        <v>13</v>
      </c>
      <c r="D164" s="37" t="s">
        <v>51</v>
      </c>
      <c r="E164" s="15">
        <v>59</v>
      </c>
      <c r="F164" s="14">
        <f t="shared" si="3"/>
        <v>767</v>
      </c>
      <c r="G164" s="15">
        <v>55.8</v>
      </c>
      <c r="H164" s="15">
        <f>G164*C164</f>
        <v>725.4</v>
      </c>
      <c r="I164" s="15">
        <v>78</v>
      </c>
      <c r="J164" s="15">
        <f>C164*I164</f>
        <v>1014</v>
      </c>
      <c r="K164" s="15">
        <v>102</v>
      </c>
      <c r="L164" s="15">
        <f>K164*C164</f>
        <v>1326</v>
      </c>
      <c r="M164" s="15">
        <v>64.99</v>
      </c>
      <c r="N164" s="15">
        <f>M164*C164</f>
        <v>844.8699999999999</v>
      </c>
      <c r="O164" s="15">
        <v>57.9</v>
      </c>
      <c r="P164" s="15">
        <f>O164*C164</f>
        <v>752.6999999999999</v>
      </c>
      <c r="Q164" s="15">
        <v>58</v>
      </c>
      <c r="R164" s="15">
        <f>Q164*C164</f>
        <v>754</v>
      </c>
      <c r="S164" s="15">
        <v>58.5</v>
      </c>
      <c r="T164" s="15">
        <f>S164*C164</f>
        <v>760.5</v>
      </c>
      <c r="U164" s="15">
        <v>72</v>
      </c>
      <c r="V164" s="15">
        <f>U164*C164</f>
        <v>936</v>
      </c>
    </row>
    <row r="165" spans="1:6" ht="15.75">
      <c r="A165" s="21"/>
      <c r="B165" s="40"/>
      <c r="C165" s="18"/>
      <c r="D165" s="37"/>
      <c r="E165" s="15"/>
      <c r="F165" s="14"/>
    </row>
    <row r="166" spans="1:22" ht="15.75">
      <c r="A166" s="21">
        <v>50415</v>
      </c>
      <c r="B166" s="40" t="s">
        <v>102</v>
      </c>
      <c r="C166" s="18">
        <v>299</v>
      </c>
      <c r="D166" s="37" t="s">
        <v>51</v>
      </c>
      <c r="E166" s="15">
        <v>63</v>
      </c>
      <c r="F166" s="14">
        <f t="shared" si="3"/>
        <v>18837</v>
      </c>
      <c r="G166" s="15">
        <v>58.8</v>
      </c>
      <c r="H166" s="15">
        <f>G166*C166</f>
        <v>17581.2</v>
      </c>
      <c r="I166" s="15">
        <v>55</v>
      </c>
      <c r="J166" s="15">
        <f>C166*I166</f>
        <v>16445</v>
      </c>
      <c r="K166" s="15">
        <v>65</v>
      </c>
      <c r="L166" s="15">
        <f>K166*C166</f>
        <v>19435</v>
      </c>
      <c r="M166" s="15">
        <v>69.41</v>
      </c>
      <c r="N166" s="15">
        <f>M166*C166</f>
        <v>20753.59</v>
      </c>
      <c r="O166" s="15">
        <v>53.6</v>
      </c>
      <c r="P166" s="15">
        <f>O166*C166</f>
        <v>16026.4</v>
      </c>
      <c r="Q166" s="15">
        <v>64</v>
      </c>
      <c r="R166" s="15">
        <f>Q166*C166</f>
        <v>19136</v>
      </c>
      <c r="S166" s="15">
        <v>60.75</v>
      </c>
      <c r="T166" s="15">
        <f>S166*C166</f>
        <v>18164.25</v>
      </c>
      <c r="U166" s="15">
        <v>75</v>
      </c>
      <c r="V166" s="15">
        <f>U166*C166</f>
        <v>22425</v>
      </c>
    </row>
    <row r="167" spans="1:6" ht="15.75">
      <c r="A167" s="21"/>
      <c r="B167" s="40"/>
      <c r="C167" s="18"/>
      <c r="D167" s="37"/>
      <c r="E167" s="15"/>
      <c r="F167" s="14"/>
    </row>
    <row r="168" spans="1:22" ht="15.75">
      <c r="A168" s="21">
        <v>50416</v>
      </c>
      <c r="B168" s="40" t="s">
        <v>103</v>
      </c>
      <c r="C168" s="18">
        <v>34</v>
      </c>
      <c r="D168" s="37" t="s">
        <v>51</v>
      </c>
      <c r="E168" s="15">
        <v>68</v>
      </c>
      <c r="F168" s="14">
        <f t="shared" si="3"/>
        <v>2312</v>
      </c>
      <c r="G168" s="15">
        <v>66.2</v>
      </c>
      <c r="H168" s="15">
        <f>G168*C168</f>
        <v>2250.8</v>
      </c>
      <c r="I168" s="15">
        <v>73</v>
      </c>
      <c r="J168" s="15">
        <f>C168*I168</f>
        <v>2482</v>
      </c>
      <c r="K168" s="15">
        <v>160</v>
      </c>
      <c r="L168" s="15">
        <f>K168*C168</f>
        <v>5440</v>
      </c>
      <c r="M168" s="15">
        <v>70.96</v>
      </c>
      <c r="N168" s="15">
        <f>M168*C168</f>
        <v>2412.64</v>
      </c>
      <c r="O168" s="15">
        <v>89.25</v>
      </c>
      <c r="P168" s="15">
        <f>O168*C168</f>
        <v>3034.5</v>
      </c>
      <c r="Q168" s="15">
        <v>65</v>
      </c>
      <c r="R168" s="15">
        <f>Q168*C168</f>
        <v>2210</v>
      </c>
      <c r="S168" s="15">
        <v>64.5</v>
      </c>
      <c r="T168" s="15">
        <f>S168*C168</f>
        <v>2193</v>
      </c>
      <c r="U168" s="15">
        <v>85</v>
      </c>
      <c r="V168" s="15">
        <f>U168*C168</f>
        <v>2890</v>
      </c>
    </row>
    <row r="169" spans="1:6" ht="15.75">
      <c r="A169" s="21"/>
      <c r="B169" s="40"/>
      <c r="C169" s="18"/>
      <c r="D169" s="37"/>
      <c r="E169" s="15"/>
      <c r="F169" s="14"/>
    </row>
    <row r="170" spans="1:22" ht="15.75">
      <c r="A170" s="21">
        <v>50417</v>
      </c>
      <c r="B170" s="40" t="s">
        <v>104</v>
      </c>
      <c r="C170" s="18">
        <v>22</v>
      </c>
      <c r="D170" s="37" t="s">
        <v>51</v>
      </c>
      <c r="E170" s="15">
        <v>73</v>
      </c>
      <c r="F170" s="14">
        <f t="shared" si="3"/>
        <v>1606</v>
      </c>
      <c r="G170" s="15">
        <v>72.4</v>
      </c>
      <c r="H170" s="15">
        <f>G170*C170</f>
        <v>1592.8000000000002</v>
      </c>
      <c r="I170" s="15">
        <v>100</v>
      </c>
      <c r="J170" s="15">
        <f>C170*I170</f>
        <v>2200</v>
      </c>
      <c r="K170" s="15">
        <v>118</v>
      </c>
      <c r="L170" s="15">
        <f>K170*C170</f>
        <v>2596</v>
      </c>
      <c r="M170" s="15">
        <v>77.79</v>
      </c>
      <c r="N170" s="15">
        <f>M170*C170</f>
        <v>1711.38</v>
      </c>
      <c r="O170" s="15">
        <v>54.5</v>
      </c>
      <c r="P170" s="15">
        <f>O170*C170</f>
        <v>1199</v>
      </c>
      <c r="Q170" s="15">
        <v>75</v>
      </c>
      <c r="R170" s="15">
        <f>Q170*C170</f>
        <v>1650</v>
      </c>
      <c r="S170" s="15">
        <v>70</v>
      </c>
      <c r="T170" s="15">
        <f>S170*C170</f>
        <v>1540</v>
      </c>
      <c r="U170" s="15">
        <v>95</v>
      </c>
      <c r="V170" s="15">
        <f>U170*C170</f>
        <v>2090</v>
      </c>
    </row>
    <row r="171" spans="1:6" ht="15.75">
      <c r="A171" s="21"/>
      <c r="B171" s="40"/>
      <c r="C171" s="18"/>
      <c r="D171" s="37"/>
      <c r="E171" s="15"/>
      <c r="F171" s="14"/>
    </row>
    <row r="172" spans="1:22" ht="15.75">
      <c r="A172" s="21">
        <v>50421</v>
      </c>
      <c r="B172" s="40" t="s">
        <v>105</v>
      </c>
      <c r="C172" s="18">
        <v>899</v>
      </c>
      <c r="D172" s="37" t="s">
        <v>51</v>
      </c>
      <c r="E172" s="15">
        <v>122</v>
      </c>
      <c r="F172" s="14">
        <f t="shared" si="3"/>
        <v>109678</v>
      </c>
      <c r="G172" s="15">
        <v>135.6</v>
      </c>
      <c r="H172" s="15">
        <f>G172*C172</f>
        <v>121904.4</v>
      </c>
      <c r="I172" s="15">
        <v>130</v>
      </c>
      <c r="J172" s="15">
        <f>C172*I172</f>
        <v>116870</v>
      </c>
      <c r="K172" s="15">
        <v>134</v>
      </c>
      <c r="L172" s="15">
        <f>K172*C172</f>
        <v>120466</v>
      </c>
      <c r="M172" s="15">
        <v>152</v>
      </c>
      <c r="N172" s="15">
        <f>M172*C172</f>
        <v>136648</v>
      </c>
      <c r="O172" s="15">
        <v>127.5</v>
      </c>
      <c r="P172" s="15">
        <f>O172*C172</f>
        <v>114622.5</v>
      </c>
      <c r="Q172" s="15">
        <v>152</v>
      </c>
      <c r="R172" s="15">
        <f>Q172*C172</f>
        <v>136648</v>
      </c>
      <c r="S172" s="15">
        <v>186.75</v>
      </c>
      <c r="T172" s="15">
        <f>S172*C172</f>
        <v>167888.25</v>
      </c>
      <c r="U172" s="15">
        <v>200</v>
      </c>
      <c r="V172" s="15">
        <f>U172*C172</f>
        <v>179800</v>
      </c>
    </row>
    <row r="173" spans="1:6" ht="15.75">
      <c r="A173" s="21"/>
      <c r="B173" s="40"/>
      <c r="C173" s="18"/>
      <c r="D173" s="37"/>
      <c r="E173" s="15"/>
      <c r="F173" s="14"/>
    </row>
    <row r="174" spans="1:22" ht="15.75">
      <c r="A174" s="21">
        <v>50471</v>
      </c>
      <c r="B174" s="40" t="s">
        <v>106</v>
      </c>
      <c r="C174" s="18">
        <v>1</v>
      </c>
      <c r="D174" s="37" t="s">
        <v>46</v>
      </c>
      <c r="E174" s="15">
        <v>2600</v>
      </c>
      <c r="F174" s="14">
        <f t="shared" si="3"/>
        <v>2600</v>
      </c>
      <c r="G174" s="15">
        <v>2500</v>
      </c>
      <c r="H174" s="15">
        <f>G174*C174</f>
        <v>2500</v>
      </c>
      <c r="I174" s="15">
        <v>2400</v>
      </c>
      <c r="J174" s="15">
        <f>C174*I174</f>
        <v>2400</v>
      </c>
      <c r="K174" s="15">
        <v>3400</v>
      </c>
      <c r="L174" s="15">
        <f>K174*C174</f>
        <v>3400</v>
      </c>
      <c r="M174" s="15">
        <v>2233</v>
      </c>
      <c r="N174" s="15">
        <f>M174*C174</f>
        <v>2233</v>
      </c>
      <c r="O174" s="15">
        <v>2050</v>
      </c>
      <c r="P174" s="15">
        <f>O174*C174</f>
        <v>2050</v>
      </c>
      <c r="Q174" s="15">
        <v>2233</v>
      </c>
      <c r="R174" s="15">
        <f>Q174*C174</f>
        <v>2233</v>
      </c>
      <c r="S174" s="15">
        <v>3085</v>
      </c>
      <c r="T174" s="15">
        <f>S174*C174</f>
        <v>3085</v>
      </c>
      <c r="U174" s="15">
        <v>2500</v>
      </c>
      <c r="V174" s="15">
        <f>U174*C174</f>
        <v>2500</v>
      </c>
    </row>
    <row r="175" spans="1:6" ht="15.75">
      <c r="A175" s="21"/>
      <c r="B175" s="40"/>
      <c r="C175" s="18"/>
      <c r="D175" s="37"/>
      <c r="E175" s="15"/>
      <c r="F175" s="14"/>
    </row>
    <row r="176" spans="1:22" ht="15.75">
      <c r="A176" s="21">
        <v>50499</v>
      </c>
      <c r="B176" s="36" t="s">
        <v>107</v>
      </c>
      <c r="C176" s="18">
        <v>3</v>
      </c>
      <c r="D176" s="37" t="s">
        <v>46</v>
      </c>
      <c r="E176" s="15">
        <v>400</v>
      </c>
      <c r="F176" s="14">
        <f t="shared" si="3"/>
        <v>1200</v>
      </c>
      <c r="G176" s="15">
        <v>400</v>
      </c>
      <c r="H176" s="15">
        <f>G176*C176</f>
        <v>1200</v>
      </c>
      <c r="I176" s="15">
        <v>320</v>
      </c>
      <c r="J176" s="15">
        <f>C176*I176</f>
        <v>960</v>
      </c>
      <c r="K176" s="15">
        <v>700</v>
      </c>
      <c r="L176" s="15">
        <f>K176*C176</f>
        <v>2100</v>
      </c>
      <c r="M176" s="15">
        <v>420</v>
      </c>
      <c r="N176" s="15">
        <f>M176*C176</f>
        <v>1260</v>
      </c>
      <c r="O176" s="15">
        <v>735</v>
      </c>
      <c r="P176" s="15">
        <f>O176*C176</f>
        <v>2205</v>
      </c>
      <c r="Q176" s="15">
        <v>420</v>
      </c>
      <c r="R176" s="15">
        <f>Q176*C176</f>
        <v>1260</v>
      </c>
      <c r="S176" s="15">
        <v>600</v>
      </c>
      <c r="T176" s="15">
        <f>S176*C176</f>
        <v>1800</v>
      </c>
      <c r="U176" s="15">
        <v>350</v>
      </c>
      <c r="V176" s="15">
        <f>U176*C176</f>
        <v>1050</v>
      </c>
    </row>
    <row r="177" spans="1:6" ht="15.75">
      <c r="A177" s="21"/>
      <c r="B177" s="36"/>
      <c r="C177" s="18"/>
      <c r="D177" s="37"/>
      <c r="E177" s="15"/>
      <c r="F177" s="14"/>
    </row>
    <row r="178" spans="1:22" ht="15.75">
      <c r="A178" s="21">
        <v>50611</v>
      </c>
      <c r="B178" s="40" t="s">
        <v>108</v>
      </c>
      <c r="C178" s="18">
        <v>1</v>
      </c>
      <c r="D178" s="37" t="s">
        <v>46</v>
      </c>
      <c r="E178" s="15">
        <v>870</v>
      </c>
      <c r="F178" s="14">
        <f t="shared" si="3"/>
        <v>870</v>
      </c>
      <c r="G178" s="15">
        <v>2600</v>
      </c>
      <c r="H178" s="15">
        <f>G178*C178</f>
        <v>2600</v>
      </c>
      <c r="I178" s="15">
        <v>1100</v>
      </c>
      <c r="J178" s="15">
        <f>C178*I178</f>
        <v>1100</v>
      </c>
      <c r="K178" s="15">
        <v>3000</v>
      </c>
      <c r="L178" s="15">
        <f>K178*C178</f>
        <v>3000</v>
      </c>
      <c r="M178" s="15">
        <v>2473</v>
      </c>
      <c r="N178" s="15">
        <f>M178*C178</f>
        <v>2473</v>
      </c>
      <c r="O178" s="15">
        <v>2200</v>
      </c>
      <c r="P178" s="15">
        <f>O178*C178</f>
        <v>2200</v>
      </c>
      <c r="Q178" s="15">
        <v>2473</v>
      </c>
      <c r="R178" s="15">
        <f>Q178*C178</f>
        <v>2473</v>
      </c>
      <c r="S178" s="15">
        <v>2450</v>
      </c>
      <c r="T178" s="15">
        <f>S178*C178</f>
        <v>2450</v>
      </c>
      <c r="U178" s="15">
        <v>1500</v>
      </c>
      <c r="V178" s="15">
        <f>U178*C178</f>
        <v>1500</v>
      </c>
    </row>
    <row r="179" spans="1:6" ht="15.75">
      <c r="A179" s="21"/>
      <c r="B179" s="40"/>
      <c r="C179" s="18"/>
      <c r="D179" s="37"/>
      <c r="E179" s="15"/>
      <c r="F179" s="14"/>
    </row>
    <row r="180" spans="1:22" ht="15.75">
      <c r="A180" s="21">
        <v>50723</v>
      </c>
      <c r="B180" s="40" t="s">
        <v>109</v>
      </c>
      <c r="C180" s="18">
        <v>4</v>
      </c>
      <c r="D180" s="37" t="s">
        <v>46</v>
      </c>
      <c r="E180" s="15">
        <v>2700</v>
      </c>
      <c r="F180" s="14">
        <f t="shared" si="3"/>
        <v>10800</v>
      </c>
      <c r="G180" s="15">
        <v>2300</v>
      </c>
      <c r="H180" s="15">
        <f>G180*C180</f>
        <v>9200</v>
      </c>
      <c r="I180" s="15">
        <v>2700</v>
      </c>
      <c r="J180" s="15">
        <f>C180*I180</f>
        <v>10800</v>
      </c>
      <c r="K180" s="15">
        <v>3400</v>
      </c>
      <c r="L180" s="15">
        <f>K180*C180</f>
        <v>13600</v>
      </c>
      <c r="M180" s="15">
        <v>2279.04</v>
      </c>
      <c r="N180" s="15">
        <f>M180*C180</f>
        <v>9116.16</v>
      </c>
      <c r="O180" s="15">
        <v>3200</v>
      </c>
      <c r="P180" s="15">
        <f>O180*C180</f>
        <v>12800</v>
      </c>
      <c r="Q180" s="15">
        <v>2500</v>
      </c>
      <c r="R180" s="15">
        <f>Q180*C180</f>
        <v>10000</v>
      </c>
      <c r="S180" s="15">
        <v>2268</v>
      </c>
      <c r="T180" s="15">
        <f>S180*C180</f>
        <v>9072</v>
      </c>
      <c r="U180" s="15">
        <v>2500</v>
      </c>
      <c r="V180" s="15">
        <f>U180*C180</f>
        <v>10000</v>
      </c>
    </row>
    <row r="181" spans="1:6" ht="15.75">
      <c r="A181" s="21"/>
      <c r="B181" s="40"/>
      <c r="C181" s="18"/>
      <c r="D181" s="37"/>
      <c r="E181" s="15"/>
      <c r="F181" s="14"/>
    </row>
    <row r="182" spans="1:22" ht="15.75">
      <c r="A182" s="21">
        <v>50724</v>
      </c>
      <c r="B182" s="40" t="s">
        <v>110</v>
      </c>
      <c r="C182" s="18">
        <v>1</v>
      </c>
      <c r="D182" s="37" t="s">
        <v>46</v>
      </c>
      <c r="E182" s="15">
        <v>3500</v>
      </c>
      <c r="F182" s="14">
        <f t="shared" si="3"/>
        <v>3500</v>
      </c>
      <c r="G182" s="15">
        <v>2600</v>
      </c>
      <c r="H182" s="15">
        <f>G182*C182</f>
        <v>2600</v>
      </c>
      <c r="I182" s="15">
        <v>2800</v>
      </c>
      <c r="J182" s="15">
        <f>C182*I182</f>
        <v>2800</v>
      </c>
      <c r="K182" s="15">
        <v>3800</v>
      </c>
      <c r="L182" s="15">
        <f>K182*C182</f>
        <v>3800</v>
      </c>
      <c r="M182" s="15">
        <v>2686.71</v>
      </c>
      <c r="N182" s="15">
        <f>M182*C182</f>
        <v>2686.71</v>
      </c>
      <c r="O182" s="15">
        <v>3765</v>
      </c>
      <c r="P182" s="15">
        <f>O182*C182</f>
        <v>3765</v>
      </c>
      <c r="Q182" s="15">
        <v>3000</v>
      </c>
      <c r="R182" s="15">
        <f>Q182*C182</f>
        <v>3000</v>
      </c>
      <c r="S182" s="15">
        <v>2325</v>
      </c>
      <c r="T182" s="15">
        <f>S182*C182</f>
        <v>2325</v>
      </c>
      <c r="U182" s="15">
        <v>3500</v>
      </c>
      <c r="V182" s="15">
        <f>U182*C182</f>
        <v>3500</v>
      </c>
    </row>
    <row r="183" spans="1:6" ht="15.75">
      <c r="A183" s="21"/>
      <c r="B183" s="40"/>
      <c r="C183" s="18"/>
      <c r="D183" s="37"/>
      <c r="E183" s="15"/>
      <c r="F183" s="14"/>
    </row>
    <row r="184" spans="1:22" ht="15.75">
      <c r="A184" s="21">
        <v>50725</v>
      </c>
      <c r="B184" s="40" t="s">
        <v>111</v>
      </c>
      <c r="C184" s="18">
        <v>1</v>
      </c>
      <c r="D184" s="37" t="s">
        <v>46</v>
      </c>
      <c r="E184" s="15">
        <v>4200</v>
      </c>
      <c r="F184" s="14">
        <f t="shared" si="3"/>
        <v>4200</v>
      </c>
      <c r="G184" s="15">
        <v>3400</v>
      </c>
      <c r="H184" s="15">
        <f>G184*C184</f>
        <v>3400</v>
      </c>
      <c r="I184" s="15">
        <v>3600</v>
      </c>
      <c r="J184" s="15">
        <f>C184*I184</f>
        <v>3600</v>
      </c>
      <c r="K184" s="15">
        <v>5800</v>
      </c>
      <c r="L184" s="15">
        <f>K184*C184</f>
        <v>5800</v>
      </c>
      <c r="M184" s="15">
        <v>3157.63</v>
      </c>
      <c r="N184" s="15">
        <f>M184*C184</f>
        <v>3157.63</v>
      </c>
      <c r="O184" s="15">
        <v>5440</v>
      </c>
      <c r="P184" s="15">
        <f>O184*C184</f>
        <v>5440</v>
      </c>
      <c r="Q184" s="15">
        <v>3500</v>
      </c>
      <c r="R184" s="15">
        <f>Q184*C184</f>
        <v>3500</v>
      </c>
      <c r="S184" s="15">
        <v>2765</v>
      </c>
      <c r="T184" s="15">
        <f>S184*C184</f>
        <v>2765</v>
      </c>
      <c r="U184" s="15">
        <v>5000</v>
      </c>
      <c r="V184" s="15">
        <f>U184*C184</f>
        <v>5000</v>
      </c>
    </row>
    <row r="185" spans="1:6" ht="15.75">
      <c r="A185" s="21"/>
      <c r="B185" s="40"/>
      <c r="C185" s="18"/>
      <c r="D185" s="37"/>
      <c r="E185" s="15"/>
      <c r="F185" s="14"/>
    </row>
    <row r="186" spans="1:22" ht="15.75">
      <c r="A186" s="21">
        <v>50726</v>
      </c>
      <c r="B186" s="40" t="s">
        <v>112</v>
      </c>
      <c r="C186" s="18">
        <v>1</v>
      </c>
      <c r="D186" s="37" t="s">
        <v>46</v>
      </c>
      <c r="E186" s="15">
        <v>5000</v>
      </c>
      <c r="F186" s="14">
        <f t="shared" si="3"/>
        <v>5000</v>
      </c>
      <c r="G186" s="15">
        <v>4200</v>
      </c>
      <c r="H186" s="15">
        <f>G186*C186</f>
        <v>4200</v>
      </c>
      <c r="I186" s="15">
        <v>6400</v>
      </c>
      <c r="J186" s="15">
        <f>C186*I186</f>
        <v>6400</v>
      </c>
      <c r="K186" s="15">
        <v>4700</v>
      </c>
      <c r="L186" s="15">
        <f>K186*C186</f>
        <v>4700</v>
      </c>
      <c r="M186" s="15">
        <v>3725.72</v>
      </c>
      <c r="N186" s="15">
        <f>M186*C186</f>
        <v>3725.72</v>
      </c>
      <c r="O186" s="15">
        <v>6600</v>
      </c>
      <c r="P186" s="15">
        <f>O186*C186</f>
        <v>6600</v>
      </c>
      <c r="Q186" s="15">
        <v>5000</v>
      </c>
      <c r="R186" s="15">
        <f>Q186*C186</f>
        <v>5000</v>
      </c>
      <c r="S186" s="15">
        <v>6506</v>
      </c>
      <c r="T186" s="15">
        <f>S186*C186</f>
        <v>6506</v>
      </c>
      <c r="U186" s="15">
        <v>6500</v>
      </c>
      <c r="V186" s="15">
        <f>U186*C186</f>
        <v>6500</v>
      </c>
    </row>
    <row r="187" spans="1:6" ht="15.75">
      <c r="A187" s="21"/>
      <c r="B187" s="40"/>
      <c r="C187" s="18"/>
      <c r="D187" s="37"/>
      <c r="E187" s="15"/>
      <c r="F187" s="14"/>
    </row>
    <row r="188" spans="1:22" ht="15.75">
      <c r="A188" s="21">
        <v>50763</v>
      </c>
      <c r="B188" s="40" t="s">
        <v>113</v>
      </c>
      <c r="C188" s="18">
        <v>1</v>
      </c>
      <c r="D188" s="37" t="s">
        <v>46</v>
      </c>
      <c r="E188" s="15">
        <v>4000</v>
      </c>
      <c r="F188" s="14">
        <f t="shared" si="3"/>
        <v>4000</v>
      </c>
      <c r="G188" s="15">
        <v>4500</v>
      </c>
      <c r="H188" s="15">
        <f>G188*C188</f>
        <v>4500</v>
      </c>
      <c r="I188" s="15">
        <v>5100</v>
      </c>
      <c r="J188" s="15">
        <f>C188*I188</f>
        <v>5100</v>
      </c>
      <c r="K188" s="15">
        <v>4200</v>
      </c>
      <c r="L188" s="15">
        <f>K188*C188</f>
        <v>4200</v>
      </c>
      <c r="M188" s="15">
        <v>4615.95</v>
      </c>
      <c r="N188" s="15">
        <f>M188*C188</f>
        <v>4615.95</v>
      </c>
      <c r="O188" s="15">
        <v>5555</v>
      </c>
      <c r="P188" s="15">
        <f>O188*C188</f>
        <v>5555</v>
      </c>
      <c r="Q188" s="15">
        <v>5000</v>
      </c>
      <c r="R188" s="15">
        <f>Q188*C188</f>
        <v>5000</v>
      </c>
      <c r="S188" s="15">
        <v>4245</v>
      </c>
      <c r="T188" s="15">
        <f>S188*C188</f>
        <v>4245</v>
      </c>
      <c r="U188" s="15">
        <v>7000</v>
      </c>
      <c r="V188" s="15">
        <f>U188*C188</f>
        <v>7000</v>
      </c>
    </row>
    <row r="189" spans="1:6" ht="15.75">
      <c r="A189" s="21"/>
      <c r="B189" s="40"/>
      <c r="C189" s="18"/>
      <c r="D189" s="37"/>
      <c r="E189" s="15"/>
      <c r="F189" s="14"/>
    </row>
    <row r="190" spans="1:22" ht="15.75">
      <c r="A190" s="21">
        <v>50763</v>
      </c>
      <c r="B190" s="40" t="s">
        <v>114</v>
      </c>
      <c r="C190" s="18">
        <v>1</v>
      </c>
      <c r="D190" s="37" t="s">
        <v>46</v>
      </c>
      <c r="E190" s="15">
        <v>10000</v>
      </c>
      <c r="F190" s="14">
        <f t="shared" si="3"/>
        <v>10000</v>
      </c>
      <c r="G190" s="15">
        <v>4800</v>
      </c>
      <c r="H190" s="15">
        <f>G190*C190</f>
        <v>4800</v>
      </c>
      <c r="I190" s="15">
        <v>4200</v>
      </c>
      <c r="J190" s="15">
        <f>C190*I190</f>
        <v>4200</v>
      </c>
      <c r="K190" s="15">
        <v>6500</v>
      </c>
      <c r="L190" s="15">
        <f>K190*C190</f>
        <v>6500</v>
      </c>
      <c r="M190" s="15">
        <v>5151.52</v>
      </c>
      <c r="N190" s="15">
        <f>M190*C190</f>
        <v>5151.52</v>
      </c>
      <c r="O190" s="15">
        <v>4600</v>
      </c>
      <c r="P190" s="15">
        <f>O190*C190</f>
        <v>4600</v>
      </c>
      <c r="Q190" s="15">
        <v>5000</v>
      </c>
      <c r="R190" s="15">
        <f>Q190*C190</f>
        <v>5000</v>
      </c>
      <c r="S190" s="15">
        <v>4586</v>
      </c>
      <c r="T190" s="15">
        <f>S190*C190</f>
        <v>4586</v>
      </c>
      <c r="U190" s="15">
        <v>9500</v>
      </c>
      <c r="V190" s="15">
        <f>U190*C190</f>
        <v>9500</v>
      </c>
    </row>
    <row r="191" spans="1:6" ht="15.75">
      <c r="A191" s="21"/>
      <c r="B191" s="40"/>
      <c r="C191" s="18"/>
      <c r="D191" s="37"/>
      <c r="E191" s="15"/>
      <c r="F191" s="14"/>
    </row>
    <row r="192" spans="1:22" ht="15.75">
      <c r="A192" s="21">
        <v>50792</v>
      </c>
      <c r="B192" s="40" t="s">
        <v>115</v>
      </c>
      <c r="C192" s="18">
        <v>3</v>
      </c>
      <c r="D192" s="37" t="s">
        <v>46</v>
      </c>
      <c r="E192" s="15">
        <v>500</v>
      </c>
      <c r="F192" s="14">
        <f t="shared" si="3"/>
        <v>1500</v>
      </c>
      <c r="G192" s="15">
        <v>800</v>
      </c>
      <c r="H192" s="15">
        <f>G192*C192</f>
        <v>2400</v>
      </c>
      <c r="I192" s="15">
        <v>820</v>
      </c>
      <c r="J192" s="15">
        <f>C192*I192</f>
        <v>2460</v>
      </c>
      <c r="K192" s="15">
        <v>600</v>
      </c>
      <c r="L192" s="15">
        <f>K192*C192</f>
        <v>1800</v>
      </c>
      <c r="M192" s="15">
        <v>711.07</v>
      </c>
      <c r="N192" s="15">
        <f>M192*C192</f>
        <v>2133.21</v>
      </c>
      <c r="O192" s="15">
        <v>950</v>
      </c>
      <c r="P192" s="15">
        <f>O192*C192</f>
        <v>2850</v>
      </c>
      <c r="Q192" s="15">
        <v>400</v>
      </c>
      <c r="R192" s="15">
        <f>Q192*C192</f>
        <v>1200</v>
      </c>
      <c r="S192" s="15">
        <v>945</v>
      </c>
      <c r="T192" s="15">
        <f>S192*C192</f>
        <v>2835</v>
      </c>
      <c r="U192" s="15">
        <v>750</v>
      </c>
      <c r="V192" s="15">
        <f>U192*C192</f>
        <v>2250</v>
      </c>
    </row>
    <row r="193" spans="1:6" ht="15.75">
      <c r="A193" s="21"/>
      <c r="B193" s="40"/>
      <c r="C193" s="18"/>
      <c r="D193" s="37"/>
      <c r="E193" s="15"/>
      <c r="F193" s="14"/>
    </row>
    <row r="194" spans="1:22" ht="15.75">
      <c r="A194" s="21">
        <v>50801</v>
      </c>
      <c r="B194" s="40" t="s">
        <v>116</v>
      </c>
      <c r="C194" s="18">
        <v>7</v>
      </c>
      <c r="D194" s="37" t="s">
        <v>46</v>
      </c>
      <c r="E194" s="15">
        <v>450</v>
      </c>
      <c r="F194" s="14">
        <f t="shared" si="3"/>
        <v>3150</v>
      </c>
      <c r="G194" s="15">
        <v>500</v>
      </c>
      <c r="H194" s="15">
        <f>G194*C194</f>
        <v>3500</v>
      </c>
      <c r="I194" s="15">
        <v>540</v>
      </c>
      <c r="J194" s="15">
        <f>C194*I194</f>
        <v>3780</v>
      </c>
      <c r="K194" s="15">
        <v>400</v>
      </c>
      <c r="L194" s="15">
        <f>K194*C194</f>
        <v>2800</v>
      </c>
      <c r="M194" s="15">
        <v>504</v>
      </c>
      <c r="N194" s="15">
        <f>M194*C194</f>
        <v>3528</v>
      </c>
      <c r="O194" s="15">
        <v>415</v>
      </c>
      <c r="P194" s="15">
        <f>O194*C194</f>
        <v>2905</v>
      </c>
      <c r="Q194" s="15">
        <v>350</v>
      </c>
      <c r="R194" s="15">
        <f>Q194*C194</f>
        <v>2450</v>
      </c>
      <c r="S194" s="15">
        <v>400</v>
      </c>
      <c r="T194" s="15">
        <f>S194*C194</f>
        <v>2800</v>
      </c>
      <c r="U194" s="15">
        <v>550</v>
      </c>
      <c r="V194" s="15">
        <f>U194*C194</f>
        <v>3850</v>
      </c>
    </row>
    <row r="195" spans="1:6" ht="15.75">
      <c r="A195" s="21"/>
      <c r="B195" s="40"/>
      <c r="C195" s="18"/>
      <c r="D195" s="37"/>
      <c r="E195" s="15"/>
      <c r="F195" s="14"/>
    </row>
    <row r="196" spans="1:22" ht="15.75">
      <c r="A196" s="21">
        <v>90032</v>
      </c>
      <c r="B196" s="40" t="s">
        <v>117</v>
      </c>
      <c r="C196" s="18">
        <v>4</v>
      </c>
      <c r="D196" s="41" t="s">
        <v>46</v>
      </c>
      <c r="E196" s="15">
        <v>4000</v>
      </c>
      <c r="F196" s="14">
        <f t="shared" si="3"/>
        <v>16000</v>
      </c>
      <c r="G196" s="15">
        <v>3000</v>
      </c>
      <c r="H196" s="15">
        <f>G196*C196</f>
        <v>12000</v>
      </c>
      <c r="I196" s="15">
        <v>5400</v>
      </c>
      <c r="J196" s="15">
        <f>C196*I196</f>
        <v>21600</v>
      </c>
      <c r="K196" s="15">
        <v>4600</v>
      </c>
      <c r="L196" s="15">
        <f>K196*C196</f>
        <v>18400</v>
      </c>
      <c r="M196" s="15">
        <v>3125.01</v>
      </c>
      <c r="N196" s="15">
        <f>M196*C196</f>
        <v>12500.04</v>
      </c>
      <c r="O196" s="15">
        <v>4295</v>
      </c>
      <c r="P196" s="15">
        <f>O196*C196</f>
        <v>17180</v>
      </c>
      <c r="Q196" s="15">
        <v>5000</v>
      </c>
      <c r="R196" s="15">
        <f>Q196*C196</f>
        <v>20000</v>
      </c>
      <c r="S196" s="15">
        <v>3596</v>
      </c>
      <c r="T196" s="15">
        <f>S196*C196</f>
        <v>14384</v>
      </c>
      <c r="U196" s="15">
        <v>5500</v>
      </c>
      <c r="V196" s="15">
        <f>U196*C196</f>
        <v>22000</v>
      </c>
    </row>
    <row r="197" spans="1:21" ht="15.75">
      <c r="A197" s="21"/>
      <c r="B197" s="36"/>
      <c r="C197" s="18"/>
      <c r="D197" s="41"/>
      <c r="E197" s="38"/>
      <c r="F197" s="47" t="s">
        <v>66</v>
      </c>
      <c r="G197" s="47" t="s">
        <v>66</v>
      </c>
      <c r="I197" s="47" t="s">
        <v>66</v>
      </c>
      <c r="K197" s="47" t="s">
        <v>66</v>
      </c>
      <c r="M197" s="47" t="s">
        <v>66</v>
      </c>
      <c r="O197" s="47" t="s">
        <v>66</v>
      </c>
      <c r="Q197" s="47" t="s">
        <v>66</v>
      </c>
      <c r="S197" s="47" t="s">
        <v>66</v>
      </c>
      <c r="U197" s="47" t="s">
        <v>66</v>
      </c>
    </row>
    <row r="198" spans="1:6" ht="15.75">
      <c r="A198" s="21"/>
      <c r="B198" s="36"/>
      <c r="C198" s="18"/>
      <c r="D198" s="41"/>
      <c r="E198" s="38"/>
      <c r="F198" s="48"/>
    </row>
    <row r="199" spans="1:21" ht="15.75">
      <c r="A199" s="21"/>
      <c r="B199" s="30" t="s">
        <v>67</v>
      </c>
      <c r="C199" s="18"/>
      <c r="D199" s="41"/>
      <c r="E199" s="38"/>
      <c r="F199" s="49">
        <f>SUM(F142:F196)</f>
        <v>231059.31</v>
      </c>
      <c r="G199" s="52">
        <f>SUM(H142:H196)</f>
        <v>225915.3</v>
      </c>
      <c r="I199" s="52">
        <f>SUM(J142:J196)</f>
        <v>249837.56</v>
      </c>
      <c r="K199" s="52">
        <f>SUM(L142:L196)</f>
        <v>258445</v>
      </c>
      <c r="M199" s="52">
        <f>SUM(N142:N196)</f>
        <v>253245.4</v>
      </c>
      <c r="O199" s="52">
        <f>SUM(P142:P196)</f>
        <v>242125.21</v>
      </c>
      <c r="Q199" s="52">
        <f>SUM(R142:R196)</f>
        <v>265486</v>
      </c>
      <c r="S199" s="52">
        <f>SUM(T142:T196)</f>
        <v>289278.25</v>
      </c>
      <c r="U199" s="52">
        <f>SUM(V142:V196)</f>
        <v>323294</v>
      </c>
    </row>
    <row r="200" spans="1:6" ht="15.75">
      <c r="A200" s="21"/>
      <c r="B200" s="36"/>
      <c r="C200" s="18"/>
      <c r="D200" s="41"/>
      <c r="E200" s="38"/>
      <c r="F200" s="48"/>
    </row>
    <row r="201" spans="1:6" ht="15.75">
      <c r="A201" s="21"/>
      <c r="B201" s="36"/>
      <c r="C201" s="18"/>
      <c r="D201" s="41"/>
      <c r="E201" s="38"/>
      <c r="F201" s="48"/>
    </row>
    <row r="202" spans="1:6" ht="15.75">
      <c r="A202" s="24" t="s">
        <v>23</v>
      </c>
      <c r="B202" s="16"/>
      <c r="C202" s="32"/>
      <c r="D202" s="33"/>
      <c r="E202" s="16"/>
      <c r="F202" s="16"/>
    </row>
    <row r="203" spans="1:6" ht="15.75">
      <c r="A203" s="34" t="s">
        <v>88</v>
      </c>
      <c r="B203" s="16"/>
      <c r="C203" s="32"/>
      <c r="D203" s="33"/>
      <c r="E203" s="16"/>
      <c r="F203" s="16"/>
    </row>
    <row r="204" spans="1:6" ht="15.75">
      <c r="A204" s="24"/>
      <c r="B204" s="16"/>
      <c r="C204" s="32"/>
      <c r="D204" s="33"/>
      <c r="E204" s="16"/>
      <c r="F204" s="16"/>
    </row>
    <row r="205" spans="1:22" ht="31.5">
      <c r="A205" s="21">
        <v>90030</v>
      </c>
      <c r="B205" s="40" t="s">
        <v>118</v>
      </c>
      <c r="C205" s="18">
        <v>1</v>
      </c>
      <c r="D205" s="29" t="s">
        <v>15</v>
      </c>
      <c r="E205" s="15">
        <v>1800</v>
      </c>
      <c r="F205" s="14">
        <f>ROUND(C205*E205,2)</f>
        <v>1800</v>
      </c>
      <c r="G205" s="15">
        <v>800</v>
      </c>
      <c r="H205" s="15">
        <f>G205*C205</f>
        <v>800</v>
      </c>
      <c r="I205" s="15">
        <v>5600</v>
      </c>
      <c r="J205" s="15">
        <f>C205*I205</f>
        <v>5600</v>
      </c>
      <c r="K205" s="15">
        <v>1400</v>
      </c>
      <c r="L205" s="15">
        <f>K205*C205</f>
        <v>1400</v>
      </c>
      <c r="M205" s="15">
        <v>1840</v>
      </c>
      <c r="N205" s="15">
        <f>M205*C205</f>
        <v>1840</v>
      </c>
      <c r="O205" s="15">
        <v>2000</v>
      </c>
      <c r="P205" s="15">
        <f>O205*C205</f>
        <v>2000</v>
      </c>
      <c r="Q205" s="15">
        <v>7000</v>
      </c>
      <c r="R205" s="15">
        <f>Q205*C205</f>
        <v>7000</v>
      </c>
      <c r="S205" s="15">
        <v>3580</v>
      </c>
      <c r="T205" s="15">
        <f>S205*C205</f>
        <v>3580</v>
      </c>
      <c r="U205" s="15">
        <v>5000</v>
      </c>
      <c r="V205" s="15">
        <f>U205*C205</f>
        <v>5000</v>
      </c>
    </row>
    <row r="206" spans="1:6" ht="15.75">
      <c r="A206" s="21"/>
      <c r="B206" s="40"/>
      <c r="C206" s="18"/>
      <c r="D206" s="29"/>
      <c r="E206" s="15"/>
      <c r="F206" s="14"/>
    </row>
    <row r="207" spans="1:22" ht="15.75">
      <c r="A207" s="21">
        <v>90031</v>
      </c>
      <c r="B207" s="40" t="s">
        <v>119</v>
      </c>
      <c r="C207" s="18">
        <v>1</v>
      </c>
      <c r="D207" s="41" t="s">
        <v>46</v>
      </c>
      <c r="E207" s="15">
        <v>1000</v>
      </c>
      <c r="F207" s="14">
        <f>ROUND(C207*E207,2)</f>
        <v>1000</v>
      </c>
      <c r="G207" s="15">
        <v>1200</v>
      </c>
      <c r="H207" s="15">
        <f>G207*C207</f>
        <v>1200</v>
      </c>
      <c r="I207" s="15">
        <v>2100</v>
      </c>
      <c r="J207" s="15">
        <f>C207*I207</f>
        <v>2100</v>
      </c>
      <c r="K207" s="15">
        <v>1200</v>
      </c>
      <c r="L207" s="15">
        <f>K207*C207</f>
        <v>1200</v>
      </c>
      <c r="M207" s="15">
        <v>2700.37</v>
      </c>
      <c r="N207" s="15">
        <f>M207*C207</f>
        <v>2700.37</v>
      </c>
      <c r="O207" s="15">
        <v>2500</v>
      </c>
      <c r="P207" s="15">
        <f>O207*C207</f>
        <v>2500</v>
      </c>
      <c r="Q207" s="15">
        <v>4500</v>
      </c>
      <c r="R207" s="15">
        <f>Q207*C207</f>
        <v>4500</v>
      </c>
      <c r="S207" s="15">
        <v>3255</v>
      </c>
      <c r="T207" s="15">
        <f>S207*C207</f>
        <v>3255</v>
      </c>
      <c r="U207" s="15">
        <v>3500</v>
      </c>
      <c r="V207" s="15">
        <f>U207*C207</f>
        <v>3500</v>
      </c>
    </row>
    <row r="208" spans="1:21" ht="15.75">
      <c r="A208" s="21"/>
      <c r="B208" s="36"/>
      <c r="C208" s="18"/>
      <c r="D208" s="41"/>
      <c r="E208" s="38"/>
      <c r="F208" s="47" t="s">
        <v>66</v>
      </c>
      <c r="G208" s="47" t="s">
        <v>66</v>
      </c>
      <c r="I208" s="47" t="s">
        <v>66</v>
      </c>
      <c r="K208" s="47" t="s">
        <v>66</v>
      </c>
      <c r="M208" s="47" t="s">
        <v>66</v>
      </c>
      <c r="O208" s="47" t="s">
        <v>66</v>
      </c>
      <c r="Q208" s="47" t="s">
        <v>66</v>
      </c>
      <c r="S208" s="47" t="s">
        <v>66</v>
      </c>
      <c r="U208" s="47" t="s">
        <v>66</v>
      </c>
    </row>
    <row r="209" spans="1:6" ht="15.75">
      <c r="A209" s="21"/>
      <c r="B209" s="36"/>
      <c r="C209" s="18"/>
      <c r="D209" s="41"/>
      <c r="E209" s="38"/>
      <c r="F209" s="48"/>
    </row>
    <row r="210" spans="1:21" ht="15.75">
      <c r="A210" s="21"/>
      <c r="B210" s="30" t="s">
        <v>67</v>
      </c>
      <c r="C210" s="18"/>
      <c r="D210" s="41"/>
      <c r="E210" s="38"/>
      <c r="F210" s="49">
        <f>SUM(F205:F207)</f>
        <v>2800</v>
      </c>
      <c r="G210" s="52">
        <f>SUM(H205:H207)</f>
        <v>2000</v>
      </c>
      <c r="I210" s="52">
        <f>SUM(J205:J207)</f>
        <v>7700</v>
      </c>
      <c r="K210" s="52">
        <f>SUM(L205:L207)</f>
        <v>2600</v>
      </c>
      <c r="M210" s="52">
        <f>SUM(N205:N207)</f>
        <v>4540.37</v>
      </c>
      <c r="O210" s="52">
        <f>SUM(P205:P207)</f>
        <v>4500</v>
      </c>
      <c r="Q210" s="52">
        <f>SUM(R205:R207)</f>
        <v>11500</v>
      </c>
      <c r="S210" s="52">
        <f>SUM(T205:T207)</f>
        <v>6835</v>
      </c>
      <c r="U210" s="52">
        <f>SUM(V205:V207)</f>
        <v>8500</v>
      </c>
    </row>
    <row r="211" spans="1:6" ht="15.75">
      <c r="A211" s="21"/>
      <c r="B211" s="36"/>
      <c r="C211" s="18"/>
      <c r="D211" s="41"/>
      <c r="E211" s="38"/>
      <c r="F211" s="48"/>
    </row>
    <row r="212" spans="1:6" ht="15.75">
      <c r="A212" s="21"/>
      <c r="B212" s="36"/>
      <c r="C212" s="18"/>
      <c r="D212" s="41"/>
      <c r="E212" s="38"/>
      <c r="F212" s="48"/>
    </row>
    <row r="213" spans="1:6" ht="15.75">
      <c r="A213" s="24" t="s">
        <v>24</v>
      </c>
      <c r="B213" s="16"/>
      <c r="C213" s="32"/>
      <c r="D213" s="33"/>
      <c r="E213" s="16"/>
      <c r="F213" s="16"/>
    </row>
    <row r="214" spans="1:6" ht="15.75">
      <c r="A214" s="34" t="s">
        <v>68</v>
      </c>
      <c r="B214" s="16"/>
      <c r="C214" s="32"/>
      <c r="D214" s="33"/>
      <c r="E214" s="16"/>
      <c r="F214" s="16"/>
    </row>
    <row r="215" spans="1:6" ht="15.75">
      <c r="A215" s="24"/>
      <c r="B215" s="16"/>
      <c r="C215" s="32"/>
      <c r="D215" s="33"/>
      <c r="E215" s="16"/>
      <c r="F215" s="16"/>
    </row>
    <row r="216" spans="1:22" ht="31.5">
      <c r="A216" s="42">
        <v>10703</v>
      </c>
      <c r="B216" s="43" t="s">
        <v>120</v>
      </c>
      <c r="C216" s="44">
        <v>1</v>
      </c>
      <c r="D216" s="45" t="s">
        <v>15</v>
      </c>
      <c r="E216" s="15">
        <v>2000</v>
      </c>
      <c r="F216" s="14">
        <f aca="true" t="shared" si="4" ref="F216:F262">ROUND(C216*E216,2)</f>
        <v>2000</v>
      </c>
      <c r="G216" s="15">
        <v>4200</v>
      </c>
      <c r="H216" s="15">
        <f>G216*C216</f>
        <v>4200</v>
      </c>
      <c r="I216" s="15">
        <v>2000</v>
      </c>
      <c r="J216" s="15">
        <f>C216*I216</f>
        <v>2000</v>
      </c>
      <c r="K216" s="15">
        <v>800</v>
      </c>
      <c r="L216" s="15">
        <f>K216*C216</f>
        <v>800</v>
      </c>
      <c r="M216" s="15">
        <v>2000</v>
      </c>
      <c r="N216" s="15">
        <f>M216*C216</f>
        <v>2000</v>
      </c>
      <c r="O216" s="15">
        <v>2050</v>
      </c>
      <c r="P216" s="15">
        <f>O216*C216</f>
        <v>2050</v>
      </c>
      <c r="Q216" s="15">
        <v>2000</v>
      </c>
      <c r="R216" s="15">
        <f>Q216*C216</f>
        <v>2000</v>
      </c>
      <c r="S216" s="15">
        <v>2150</v>
      </c>
      <c r="T216" s="15">
        <f>S216*C216</f>
        <v>2150</v>
      </c>
      <c r="U216" s="15">
        <v>2000</v>
      </c>
      <c r="V216" s="15">
        <f>U216*C216</f>
        <v>2000</v>
      </c>
    </row>
    <row r="217" spans="1:6" ht="15.75">
      <c r="A217" s="42"/>
      <c r="B217" s="43"/>
      <c r="C217" s="44"/>
      <c r="D217" s="45"/>
      <c r="E217" s="15"/>
      <c r="F217" s="14"/>
    </row>
    <row r="218" spans="1:22" ht="31.5">
      <c r="A218" s="42">
        <v>10913</v>
      </c>
      <c r="B218" s="43" t="s">
        <v>121</v>
      </c>
      <c r="C218" s="44">
        <v>1</v>
      </c>
      <c r="D218" s="45" t="s">
        <v>15</v>
      </c>
      <c r="E218" s="15">
        <v>2000</v>
      </c>
      <c r="F218" s="14">
        <f t="shared" si="4"/>
        <v>2000</v>
      </c>
      <c r="G218" s="15">
        <v>1200</v>
      </c>
      <c r="H218" s="15">
        <f>G218*C218</f>
        <v>1200</v>
      </c>
      <c r="I218" s="15">
        <v>38000</v>
      </c>
      <c r="J218" s="15">
        <f>C218*I218</f>
        <v>38000</v>
      </c>
      <c r="K218" s="15">
        <v>1200</v>
      </c>
      <c r="L218" s="15">
        <f>K218*C218</f>
        <v>1200</v>
      </c>
      <c r="M218" s="15">
        <v>17000</v>
      </c>
      <c r="N218" s="15">
        <f>M218*C218</f>
        <v>17000</v>
      </c>
      <c r="O218" s="15">
        <v>14900</v>
      </c>
      <c r="P218" s="15">
        <f>O218*C218</f>
        <v>14900</v>
      </c>
      <c r="Q218" s="15">
        <v>17000</v>
      </c>
      <c r="R218" s="15">
        <f>Q218*C218</f>
        <v>17000</v>
      </c>
      <c r="S218" s="15">
        <v>1000</v>
      </c>
      <c r="T218" s="15">
        <f>S218*C218</f>
        <v>1000</v>
      </c>
      <c r="U218" s="15">
        <v>2500</v>
      </c>
      <c r="V218" s="15">
        <f>U218*C218</f>
        <v>2500</v>
      </c>
    </row>
    <row r="219" spans="1:6" ht="15.75">
      <c r="A219" s="42"/>
      <c r="B219" s="43"/>
      <c r="C219" s="44"/>
      <c r="D219" s="45"/>
      <c r="E219" s="15"/>
      <c r="F219" s="14"/>
    </row>
    <row r="220" spans="1:22" ht="34.5" customHeight="1">
      <c r="A220" s="42">
        <v>40391</v>
      </c>
      <c r="B220" s="43" t="s">
        <v>122</v>
      </c>
      <c r="C220" s="44">
        <v>200</v>
      </c>
      <c r="D220" s="45" t="s">
        <v>123</v>
      </c>
      <c r="E220" s="15">
        <v>12</v>
      </c>
      <c r="F220" s="14">
        <f t="shared" si="4"/>
        <v>2400</v>
      </c>
      <c r="G220" s="15">
        <v>6.5</v>
      </c>
      <c r="H220" s="15">
        <f>G220*C220</f>
        <v>1300</v>
      </c>
      <c r="I220" s="15">
        <v>6.8</v>
      </c>
      <c r="J220" s="15">
        <f>C220*I220</f>
        <v>1360</v>
      </c>
      <c r="K220" s="15">
        <v>5.5</v>
      </c>
      <c r="L220" s="15">
        <f>K220*C220</f>
        <v>1100</v>
      </c>
      <c r="M220" s="15">
        <v>8.2</v>
      </c>
      <c r="N220" s="15">
        <f>M220*C220</f>
        <v>1639.9999999999998</v>
      </c>
      <c r="O220" s="15">
        <v>5.75</v>
      </c>
      <c r="P220" s="15">
        <f>O220*C220</f>
        <v>1150</v>
      </c>
      <c r="Q220" s="15">
        <v>6</v>
      </c>
      <c r="R220" s="15">
        <f>Q220*C220</f>
        <v>1200</v>
      </c>
      <c r="S220" s="15">
        <v>5.25</v>
      </c>
      <c r="T220" s="15">
        <f>S220*C220</f>
        <v>1050</v>
      </c>
      <c r="U220" s="15">
        <v>6.5</v>
      </c>
      <c r="V220" s="15">
        <f>U220*C220</f>
        <v>1300</v>
      </c>
    </row>
    <row r="221" spans="1:6" ht="15.75">
      <c r="A221" s="42"/>
      <c r="B221" s="43"/>
      <c r="C221" s="44"/>
      <c r="D221" s="45"/>
      <c r="E221" s="15"/>
      <c r="F221" s="14"/>
    </row>
    <row r="222" spans="1:22" ht="47.25">
      <c r="A222" s="42">
        <v>40392</v>
      </c>
      <c r="B222" s="43" t="s">
        <v>124</v>
      </c>
      <c r="C222" s="44">
        <v>120</v>
      </c>
      <c r="D222" s="45" t="s">
        <v>123</v>
      </c>
      <c r="E222" s="15">
        <v>14</v>
      </c>
      <c r="F222" s="14">
        <f t="shared" si="4"/>
        <v>1680</v>
      </c>
      <c r="G222" s="15">
        <v>7.5</v>
      </c>
      <c r="H222" s="15">
        <f>G222*C222</f>
        <v>900</v>
      </c>
      <c r="I222" s="15">
        <v>7.6</v>
      </c>
      <c r="J222" s="15">
        <f>C222*I222</f>
        <v>912</v>
      </c>
      <c r="K222" s="15">
        <v>6.5</v>
      </c>
      <c r="L222" s="15">
        <f>K222*C222</f>
        <v>780</v>
      </c>
      <c r="M222" s="15">
        <v>9.2</v>
      </c>
      <c r="N222" s="15">
        <f>M222*C222</f>
        <v>1104</v>
      </c>
      <c r="O222" s="15">
        <v>6.75</v>
      </c>
      <c r="P222" s="15">
        <f>O222*C222</f>
        <v>810</v>
      </c>
      <c r="Q222" s="15">
        <v>7</v>
      </c>
      <c r="R222" s="15">
        <f>Q222*C222</f>
        <v>840</v>
      </c>
      <c r="S222" s="15">
        <v>6.3</v>
      </c>
      <c r="T222" s="15">
        <f>S222*C222</f>
        <v>756</v>
      </c>
      <c r="U222" s="15">
        <v>7</v>
      </c>
      <c r="V222" s="15">
        <f>U222*C222</f>
        <v>840</v>
      </c>
    </row>
    <row r="223" spans="1:6" ht="15.75">
      <c r="A223" s="42"/>
      <c r="B223" s="43"/>
      <c r="C223" s="44"/>
      <c r="D223" s="45"/>
      <c r="E223" s="15"/>
      <c r="F223" s="14"/>
    </row>
    <row r="224" spans="1:22" ht="15.75">
      <c r="A224" s="42">
        <v>50225</v>
      </c>
      <c r="B224" s="43" t="s">
        <v>99</v>
      </c>
      <c r="C224" s="44">
        <v>10</v>
      </c>
      <c r="D224" s="45" t="s">
        <v>36</v>
      </c>
      <c r="E224" s="15">
        <v>140</v>
      </c>
      <c r="F224" s="14">
        <f t="shared" si="4"/>
        <v>1400</v>
      </c>
      <c r="G224" s="15">
        <v>100</v>
      </c>
      <c r="H224" s="15">
        <f>G224*C224</f>
        <v>1000</v>
      </c>
      <c r="I224" s="15">
        <v>100</v>
      </c>
      <c r="J224" s="15">
        <f>C224*I224</f>
        <v>1000</v>
      </c>
      <c r="K224" s="15">
        <v>95</v>
      </c>
      <c r="L224" s="15">
        <f>K224*C224</f>
        <v>950</v>
      </c>
      <c r="M224" s="15">
        <v>197.1</v>
      </c>
      <c r="N224" s="15">
        <f>M224*C224</f>
        <v>1971</v>
      </c>
      <c r="O224" s="15">
        <v>101.5</v>
      </c>
      <c r="P224" s="15">
        <f>O224*C224</f>
        <v>1015</v>
      </c>
      <c r="Q224" s="15">
        <v>150</v>
      </c>
      <c r="R224" s="15">
        <f>Q224*C224</f>
        <v>1500</v>
      </c>
      <c r="S224" s="15">
        <v>108</v>
      </c>
      <c r="T224" s="15">
        <f>S224*C224</f>
        <v>1080</v>
      </c>
      <c r="U224" s="15">
        <v>75</v>
      </c>
      <c r="V224" s="15">
        <f>U224*C224</f>
        <v>750</v>
      </c>
    </row>
    <row r="225" spans="1:6" ht="15.75">
      <c r="A225" s="42"/>
      <c r="B225" s="43"/>
      <c r="C225" s="44"/>
      <c r="D225" s="45"/>
      <c r="E225" s="15"/>
      <c r="F225" s="14"/>
    </row>
    <row r="226" spans="1:22" ht="31.5">
      <c r="A226" s="42">
        <v>70002</v>
      </c>
      <c r="B226" s="43" t="s">
        <v>125</v>
      </c>
      <c r="C226" s="44">
        <v>80</v>
      </c>
      <c r="D226" s="45" t="s">
        <v>28</v>
      </c>
      <c r="E226" s="15">
        <v>58</v>
      </c>
      <c r="F226" s="14">
        <f t="shared" si="4"/>
        <v>4640</v>
      </c>
      <c r="G226" s="15">
        <v>136</v>
      </c>
      <c r="H226" s="15">
        <f>G226*C226</f>
        <v>10880</v>
      </c>
      <c r="I226" s="15">
        <v>93</v>
      </c>
      <c r="J226" s="15">
        <f>C226*I226</f>
        <v>7440</v>
      </c>
      <c r="K226" s="15">
        <v>85</v>
      </c>
      <c r="L226" s="15">
        <f>K226*C226</f>
        <v>6800</v>
      </c>
      <c r="M226" s="15">
        <v>82.4</v>
      </c>
      <c r="N226" s="15">
        <f>M226*C226</f>
        <v>6592</v>
      </c>
      <c r="O226" s="15">
        <v>77</v>
      </c>
      <c r="P226" s="15">
        <f>O226*C226</f>
        <v>6160</v>
      </c>
      <c r="Q226" s="15">
        <v>82.4</v>
      </c>
      <c r="R226" s="15">
        <f>Q226*C226</f>
        <v>6592</v>
      </c>
      <c r="S226" s="15">
        <v>96.9</v>
      </c>
      <c r="T226" s="15">
        <f>S226*C226</f>
        <v>7752</v>
      </c>
      <c r="U226" s="15">
        <v>95</v>
      </c>
      <c r="V226" s="15">
        <f>U226*C226</f>
        <v>7600</v>
      </c>
    </row>
    <row r="227" spans="1:6" ht="15.75">
      <c r="A227" s="42"/>
      <c r="B227" s="43"/>
      <c r="C227" s="44"/>
      <c r="D227" s="45"/>
      <c r="E227" s="15"/>
      <c r="F227" s="14"/>
    </row>
    <row r="228" spans="1:22" ht="31.5">
      <c r="A228" s="42">
        <v>70003</v>
      </c>
      <c r="B228" s="43" t="s">
        <v>126</v>
      </c>
      <c r="C228" s="44">
        <v>2180</v>
      </c>
      <c r="D228" s="45" t="s">
        <v>28</v>
      </c>
      <c r="E228" s="15">
        <v>59</v>
      </c>
      <c r="F228" s="14">
        <f t="shared" si="4"/>
        <v>128620</v>
      </c>
      <c r="G228" s="15">
        <v>66</v>
      </c>
      <c r="H228" s="15">
        <f>G228*C228</f>
        <v>143880</v>
      </c>
      <c r="I228" s="15">
        <v>53</v>
      </c>
      <c r="J228" s="15">
        <f>C228*I228</f>
        <v>115540</v>
      </c>
      <c r="K228" s="15">
        <v>65</v>
      </c>
      <c r="L228" s="15">
        <f>K228*C228</f>
        <v>141700</v>
      </c>
      <c r="M228" s="15">
        <v>77</v>
      </c>
      <c r="N228" s="15">
        <f>M228*C228</f>
        <v>167860</v>
      </c>
      <c r="O228" s="15">
        <v>77</v>
      </c>
      <c r="P228" s="15">
        <f>O228*C228</f>
        <v>167860</v>
      </c>
      <c r="Q228" s="15">
        <v>77</v>
      </c>
      <c r="R228" s="15">
        <f>Q228*C228</f>
        <v>167860</v>
      </c>
      <c r="S228" s="15">
        <v>78.85</v>
      </c>
      <c r="T228" s="15">
        <f>S228*C228</f>
        <v>171893</v>
      </c>
      <c r="U228" s="15">
        <v>85</v>
      </c>
      <c r="V228" s="15">
        <f>U228*C228</f>
        <v>185300</v>
      </c>
    </row>
    <row r="229" spans="1:6" ht="15.75">
      <c r="A229" s="42"/>
      <c r="B229" s="43"/>
      <c r="C229" s="44"/>
      <c r="D229" s="45"/>
      <c r="E229" s="15"/>
      <c r="F229" s="14"/>
    </row>
    <row r="230" spans="1:22" ht="31.5">
      <c r="A230" s="42">
        <v>70404</v>
      </c>
      <c r="B230" s="43" t="s">
        <v>127</v>
      </c>
      <c r="C230" s="44">
        <v>50</v>
      </c>
      <c r="D230" s="45" t="s">
        <v>32</v>
      </c>
      <c r="E230" s="15">
        <v>50</v>
      </c>
      <c r="F230" s="14">
        <f t="shared" si="4"/>
        <v>2500</v>
      </c>
      <c r="G230" s="15">
        <v>10</v>
      </c>
      <c r="H230" s="15">
        <f>G230*C230</f>
        <v>500</v>
      </c>
      <c r="I230" s="15">
        <v>12</v>
      </c>
      <c r="J230" s="15">
        <f>C230*I230</f>
        <v>600</v>
      </c>
      <c r="K230" s="15">
        <v>12</v>
      </c>
      <c r="L230" s="15">
        <f>K230*C230</f>
        <v>600</v>
      </c>
      <c r="M230" s="15">
        <v>16</v>
      </c>
      <c r="N230" s="15">
        <f>M230*C230</f>
        <v>800</v>
      </c>
      <c r="O230" s="15">
        <v>15</v>
      </c>
      <c r="P230" s="15">
        <f>O230*C230</f>
        <v>750</v>
      </c>
      <c r="Q230" s="15">
        <v>16</v>
      </c>
      <c r="R230" s="15">
        <f>Q230*C230</f>
        <v>800</v>
      </c>
      <c r="S230" s="15">
        <v>63</v>
      </c>
      <c r="T230" s="15">
        <f>S230*C230</f>
        <v>3150</v>
      </c>
      <c r="U230" s="15">
        <v>75</v>
      </c>
      <c r="V230" s="15">
        <f>U230*C230</f>
        <v>3750</v>
      </c>
    </row>
    <row r="231" spans="1:6" ht="15.75">
      <c r="A231" s="42"/>
      <c r="B231" s="43"/>
      <c r="C231" s="44"/>
      <c r="D231" s="45"/>
      <c r="E231" s="15"/>
      <c r="F231" s="14"/>
    </row>
    <row r="232" spans="1:22" ht="15.75">
      <c r="A232" s="42">
        <v>70405</v>
      </c>
      <c r="B232" s="43" t="s">
        <v>128</v>
      </c>
      <c r="C232" s="44">
        <v>6</v>
      </c>
      <c r="D232" s="45" t="s">
        <v>46</v>
      </c>
      <c r="E232" s="15">
        <v>700</v>
      </c>
      <c r="F232" s="14">
        <f t="shared" si="4"/>
        <v>4200</v>
      </c>
      <c r="G232" s="15">
        <v>800</v>
      </c>
      <c r="H232" s="15">
        <f>G232*C232</f>
        <v>4800</v>
      </c>
      <c r="I232" s="15">
        <v>1400</v>
      </c>
      <c r="J232" s="15">
        <f>C232*I232</f>
        <v>8400</v>
      </c>
      <c r="K232" s="15">
        <v>1700</v>
      </c>
      <c r="L232" s="15">
        <f>K232*C232</f>
        <v>10200</v>
      </c>
      <c r="M232" s="15">
        <v>1598</v>
      </c>
      <c r="N232" s="15">
        <f>M232*C232</f>
        <v>9588</v>
      </c>
      <c r="O232" s="15">
        <v>1640</v>
      </c>
      <c r="P232" s="15">
        <f>O232*C232</f>
        <v>9840</v>
      </c>
      <c r="Q232" s="15">
        <v>1598</v>
      </c>
      <c r="R232" s="15">
        <f>Q232*C232</f>
        <v>9588</v>
      </c>
      <c r="S232" s="15">
        <v>1655</v>
      </c>
      <c r="T232" s="15">
        <f>S232*C232</f>
        <v>9930</v>
      </c>
      <c r="U232" s="15">
        <v>1500</v>
      </c>
      <c r="V232" s="15">
        <f>U232*C232</f>
        <v>9000</v>
      </c>
    </row>
    <row r="233" spans="1:6" ht="15.75">
      <c r="A233" s="42"/>
      <c r="B233" s="43"/>
      <c r="C233" s="44"/>
      <c r="D233" s="45"/>
      <c r="E233" s="15"/>
      <c r="F233" s="14"/>
    </row>
    <row r="234" spans="1:22" ht="15.75">
      <c r="A234" s="42">
        <v>70407</v>
      </c>
      <c r="B234" s="43" t="s">
        <v>129</v>
      </c>
      <c r="C234" s="44">
        <v>4</v>
      </c>
      <c r="D234" s="45" t="s">
        <v>46</v>
      </c>
      <c r="E234" s="15">
        <v>2700</v>
      </c>
      <c r="F234" s="14">
        <f t="shared" si="4"/>
        <v>10800</v>
      </c>
      <c r="G234" s="15">
        <v>3200</v>
      </c>
      <c r="H234" s="15">
        <f>G234*C234</f>
        <v>12800</v>
      </c>
      <c r="I234" s="15">
        <v>3000</v>
      </c>
      <c r="J234" s="15">
        <f>C234*I234</f>
        <v>12000</v>
      </c>
      <c r="K234" s="15">
        <v>3400</v>
      </c>
      <c r="L234" s="15">
        <f>K234*C234</f>
        <v>13600</v>
      </c>
      <c r="M234" s="15">
        <v>3376</v>
      </c>
      <c r="N234" s="15">
        <f>M234*C234</f>
        <v>13504</v>
      </c>
      <c r="O234" s="15">
        <v>3025</v>
      </c>
      <c r="P234" s="15">
        <f>O234*C234</f>
        <v>12100</v>
      </c>
      <c r="Q234" s="15">
        <v>3376</v>
      </c>
      <c r="R234" s="15">
        <f>Q234*C234</f>
        <v>13504</v>
      </c>
      <c r="S234" s="15">
        <v>3375</v>
      </c>
      <c r="T234" s="15">
        <f>S234*C234</f>
        <v>13500</v>
      </c>
      <c r="U234" s="15">
        <v>3500</v>
      </c>
      <c r="V234" s="15">
        <f>U234*C234</f>
        <v>14000</v>
      </c>
    </row>
    <row r="235" spans="1:6" ht="15.75">
      <c r="A235" s="42"/>
      <c r="B235" s="43"/>
      <c r="C235" s="44"/>
      <c r="D235" s="45"/>
      <c r="E235" s="15"/>
      <c r="F235" s="14"/>
    </row>
    <row r="236" spans="1:22" ht="15.75">
      <c r="A236" s="42">
        <v>70408</v>
      </c>
      <c r="B236" s="43" t="s">
        <v>130</v>
      </c>
      <c r="C236" s="44">
        <v>2260</v>
      </c>
      <c r="D236" s="45" t="s">
        <v>28</v>
      </c>
      <c r="E236" s="15">
        <v>0.01</v>
      </c>
      <c r="F236" s="14">
        <f t="shared" si="4"/>
        <v>22.6</v>
      </c>
      <c r="G236" s="15">
        <v>0.1</v>
      </c>
      <c r="H236" s="15">
        <f>G236*C236</f>
        <v>226</v>
      </c>
      <c r="I236" s="15">
        <v>0.01</v>
      </c>
      <c r="J236" s="15">
        <f>C236*I236</f>
        <v>22.6</v>
      </c>
      <c r="K236" s="15">
        <v>1</v>
      </c>
      <c r="L236" s="15">
        <f>K236*C236</f>
        <v>2260</v>
      </c>
      <c r="M236" s="15">
        <v>0.1</v>
      </c>
      <c r="N236" s="15">
        <f>M236*C236</f>
        <v>226</v>
      </c>
      <c r="O236" s="15">
        <v>0.01</v>
      </c>
      <c r="P236" s="15">
        <f>O236*C236</f>
        <v>22.6</v>
      </c>
      <c r="Q236" s="15">
        <v>0.1</v>
      </c>
      <c r="R236" s="15">
        <f>Q236*C236</f>
        <v>226</v>
      </c>
      <c r="S236" s="15">
        <v>1</v>
      </c>
      <c r="T236" s="15">
        <f>S236*C236</f>
        <v>2260</v>
      </c>
      <c r="U236" s="15">
        <v>3</v>
      </c>
      <c r="V236" s="15">
        <f>U236*C236</f>
        <v>6780</v>
      </c>
    </row>
    <row r="237" spans="1:6" ht="15.75">
      <c r="A237" s="42"/>
      <c r="B237" s="43"/>
      <c r="C237" s="44"/>
      <c r="D237" s="45"/>
      <c r="E237" s="15"/>
      <c r="F237" s="14"/>
    </row>
    <row r="238" spans="1:22" ht="15.75">
      <c r="A238" s="42">
        <v>70413</v>
      </c>
      <c r="B238" s="46" t="s">
        <v>131</v>
      </c>
      <c r="C238" s="44">
        <v>80</v>
      </c>
      <c r="D238" s="45" t="s">
        <v>28</v>
      </c>
      <c r="E238" s="15">
        <v>10</v>
      </c>
      <c r="F238" s="14">
        <f t="shared" si="4"/>
        <v>800</v>
      </c>
      <c r="G238" s="15">
        <v>10</v>
      </c>
      <c r="H238" s="15">
        <f>G238*C238</f>
        <v>800</v>
      </c>
      <c r="I238" s="15">
        <v>16.75</v>
      </c>
      <c r="J238" s="15">
        <f>C238*I238</f>
        <v>1340</v>
      </c>
      <c r="K238" s="15">
        <v>7</v>
      </c>
      <c r="L238" s="15">
        <f>K238*C238</f>
        <v>560</v>
      </c>
      <c r="M238" s="15">
        <v>9.6</v>
      </c>
      <c r="N238" s="15">
        <f>M238*C238</f>
        <v>768</v>
      </c>
      <c r="O238" s="15">
        <v>8</v>
      </c>
      <c r="P238" s="15">
        <f>O238*C238</f>
        <v>640</v>
      </c>
      <c r="Q238" s="15">
        <v>9.6</v>
      </c>
      <c r="R238" s="15">
        <f>Q238*C238</f>
        <v>768</v>
      </c>
      <c r="S238" s="15">
        <v>10</v>
      </c>
      <c r="T238" s="15">
        <f>S238*C238</f>
        <v>800</v>
      </c>
      <c r="U238" s="15">
        <v>12</v>
      </c>
      <c r="V238" s="15">
        <f>U238*C238</f>
        <v>960</v>
      </c>
    </row>
    <row r="239" spans="1:6" ht="15.75">
      <c r="A239" s="42"/>
      <c r="B239" s="46"/>
      <c r="C239" s="44"/>
      <c r="D239" s="45"/>
      <c r="E239" s="15"/>
      <c r="F239" s="14"/>
    </row>
    <row r="240" spans="1:22" ht="15.75">
      <c r="A240" s="42">
        <v>70414</v>
      </c>
      <c r="B240" s="43" t="s">
        <v>132</v>
      </c>
      <c r="C240" s="44">
        <v>5</v>
      </c>
      <c r="D240" s="45" t="s">
        <v>46</v>
      </c>
      <c r="E240" s="15">
        <v>1400</v>
      </c>
      <c r="F240" s="14">
        <f t="shared" si="4"/>
        <v>7000</v>
      </c>
      <c r="G240" s="15">
        <v>1000</v>
      </c>
      <c r="H240" s="15">
        <f>G240*C240</f>
        <v>5000</v>
      </c>
      <c r="I240" s="15">
        <v>1400</v>
      </c>
      <c r="J240" s="15">
        <f>C240*I240</f>
        <v>7000</v>
      </c>
      <c r="K240" s="15">
        <v>1400</v>
      </c>
      <c r="L240" s="15">
        <f>K240*C240</f>
        <v>7000</v>
      </c>
      <c r="M240" s="15">
        <v>1177</v>
      </c>
      <c r="N240" s="15">
        <f>M240*C240</f>
        <v>5885</v>
      </c>
      <c r="O240" s="15">
        <v>665</v>
      </c>
      <c r="P240" s="15">
        <f>O240*C240</f>
        <v>3325</v>
      </c>
      <c r="Q240" s="15">
        <v>1177</v>
      </c>
      <c r="R240" s="15">
        <f>Q240*C240</f>
        <v>5885</v>
      </c>
      <c r="S240" s="15">
        <v>1300</v>
      </c>
      <c r="T240" s="15">
        <f>S240*C240</f>
        <v>6500</v>
      </c>
      <c r="U240" s="15">
        <v>1500</v>
      </c>
      <c r="V240" s="15">
        <f>U240*C240</f>
        <v>7500</v>
      </c>
    </row>
    <row r="241" spans="1:6" ht="15.75">
      <c r="A241" s="42"/>
      <c r="B241" s="43"/>
      <c r="C241" s="44"/>
      <c r="D241" s="45"/>
      <c r="E241" s="15"/>
      <c r="F241" s="14"/>
    </row>
    <row r="242" spans="1:22" ht="15.75">
      <c r="A242" s="42">
        <v>70415</v>
      </c>
      <c r="B242" s="43" t="s">
        <v>133</v>
      </c>
      <c r="C242" s="44">
        <v>4</v>
      </c>
      <c r="D242" s="45" t="s">
        <v>46</v>
      </c>
      <c r="E242" s="15">
        <v>150</v>
      </c>
      <c r="F242" s="14">
        <f t="shared" si="4"/>
        <v>600</v>
      </c>
      <c r="G242" s="15">
        <v>200</v>
      </c>
      <c r="H242" s="15">
        <f>G242*C242</f>
        <v>800</v>
      </c>
      <c r="I242" s="15">
        <v>210</v>
      </c>
      <c r="J242" s="15">
        <f>C242*I242</f>
        <v>840</v>
      </c>
      <c r="K242" s="15">
        <v>120</v>
      </c>
      <c r="L242" s="15">
        <f>K242*C242</f>
        <v>480</v>
      </c>
      <c r="M242" s="15">
        <v>114</v>
      </c>
      <c r="N242" s="15">
        <f>M242*C242</f>
        <v>456</v>
      </c>
      <c r="O242" s="15">
        <v>150</v>
      </c>
      <c r="P242" s="15">
        <f>O242*C242</f>
        <v>600</v>
      </c>
      <c r="Q242" s="15">
        <v>114</v>
      </c>
      <c r="R242" s="15">
        <f>Q242*C242</f>
        <v>456</v>
      </c>
      <c r="S242" s="15">
        <v>100</v>
      </c>
      <c r="T242" s="15">
        <f>S242*C242</f>
        <v>400</v>
      </c>
      <c r="U242" s="15">
        <v>200</v>
      </c>
      <c r="V242" s="15">
        <f>U242*C242</f>
        <v>800</v>
      </c>
    </row>
    <row r="243" spans="1:6" ht="15.75">
      <c r="A243" s="42"/>
      <c r="B243" s="43"/>
      <c r="C243" s="44"/>
      <c r="D243" s="45"/>
      <c r="E243" s="15"/>
      <c r="F243" s="14"/>
    </row>
    <row r="244" spans="1:22" ht="15.75">
      <c r="A244" s="42">
        <v>70416</v>
      </c>
      <c r="B244" s="43" t="s">
        <v>134</v>
      </c>
      <c r="C244" s="44">
        <v>1</v>
      </c>
      <c r="D244" s="45" t="s">
        <v>46</v>
      </c>
      <c r="E244" s="15">
        <v>400</v>
      </c>
      <c r="F244" s="14">
        <f t="shared" si="4"/>
        <v>400</v>
      </c>
      <c r="G244" s="15">
        <v>500</v>
      </c>
      <c r="H244" s="15">
        <f>G244*C244</f>
        <v>500</v>
      </c>
      <c r="I244" s="15">
        <v>210</v>
      </c>
      <c r="J244" s="15">
        <f>C244*I244</f>
        <v>210</v>
      </c>
      <c r="K244" s="15">
        <v>650</v>
      </c>
      <c r="L244" s="15">
        <f>K244*C244</f>
        <v>650</v>
      </c>
      <c r="M244" s="15">
        <v>348</v>
      </c>
      <c r="N244" s="15">
        <f>M244*C244</f>
        <v>348</v>
      </c>
      <c r="O244" s="15">
        <v>435</v>
      </c>
      <c r="P244" s="15">
        <f>O244*C244</f>
        <v>435</v>
      </c>
      <c r="Q244" s="15">
        <v>348</v>
      </c>
      <c r="R244" s="15">
        <f>Q244*C244</f>
        <v>348</v>
      </c>
      <c r="S244" s="15">
        <v>400</v>
      </c>
      <c r="T244" s="15">
        <f>S244*C244</f>
        <v>400</v>
      </c>
      <c r="U244" s="15">
        <v>500</v>
      </c>
      <c r="V244" s="15">
        <f>U244*C244</f>
        <v>500</v>
      </c>
    </row>
    <row r="245" spans="1:6" ht="15.75">
      <c r="A245" s="42"/>
      <c r="B245" s="43"/>
      <c r="C245" s="44"/>
      <c r="D245" s="45"/>
      <c r="E245" s="15"/>
      <c r="F245" s="14"/>
    </row>
    <row r="246" spans="1:22" ht="15.75">
      <c r="A246" s="42">
        <v>70418</v>
      </c>
      <c r="B246" s="43" t="s">
        <v>135</v>
      </c>
      <c r="C246" s="44">
        <v>12</v>
      </c>
      <c r="D246" s="45" t="s">
        <v>46</v>
      </c>
      <c r="E246" s="15">
        <v>165</v>
      </c>
      <c r="F246" s="14">
        <f t="shared" si="4"/>
        <v>1980</v>
      </c>
      <c r="G246" s="15">
        <v>150</v>
      </c>
      <c r="H246" s="15">
        <f>G246*C246</f>
        <v>1800</v>
      </c>
      <c r="I246" s="15">
        <v>210</v>
      </c>
      <c r="J246" s="15">
        <f>C246*I246</f>
        <v>2520</v>
      </c>
      <c r="K246" s="15">
        <v>180</v>
      </c>
      <c r="L246" s="15">
        <f>K246*C246</f>
        <v>2160</v>
      </c>
      <c r="M246" s="15">
        <v>108</v>
      </c>
      <c r="N246" s="15">
        <f>M246*C246</f>
        <v>1296</v>
      </c>
      <c r="O246" s="15">
        <v>128</v>
      </c>
      <c r="P246" s="15">
        <f>O246*C246</f>
        <v>1536</v>
      </c>
      <c r="Q246" s="15">
        <v>108</v>
      </c>
      <c r="R246" s="15">
        <f>Q246*C246</f>
        <v>1296</v>
      </c>
      <c r="S246" s="15">
        <v>125</v>
      </c>
      <c r="T246" s="15">
        <f>S246*C246</f>
        <v>1500</v>
      </c>
      <c r="U246" s="15">
        <v>150</v>
      </c>
      <c r="V246" s="15">
        <f>U246*C246</f>
        <v>1800</v>
      </c>
    </row>
    <row r="247" spans="1:6" ht="15.75">
      <c r="A247" s="42"/>
      <c r="B247" s="43"/>
      <c r="C247" s="44"/>
      <c r="D247" s="45"/>
      <c r="E247" s="15"/>
      <c r="F247" s="14"/>
    </row>
    <row r="248" spans="1:22" ht="31.5">
      <c r="A248" s="42">
        <v>70424</v>
      </c>
      <c r="B248" s="43" t="s">
        <v>136</v>
      </c>
      <c r="C248" s="44">
        <v>1800</v>
      </c>
      <c r="D248" s="45" t="s">
        <v>28</v>
      </c>
      <c r="E248" s="15">
        <v>5.5</v>
      </c>
      <c r="F248" s="14">
        <f t="shared" si="4"/>
        <v>9900</v>
      </c>
      <c r="G248" s="15">
        <v>9.98</v>
      </c>
      <c r="H248" s="15">
        <f>G248*C248</f>
        <v>17964</v>
      </c>
      <c r="I248" s="15">
        <v>6</v>
      </c>
      <c r="J248" s="15">
        <f>C248*I248</f>
        <v>10800</v>
      </c>
      <c r="K248" s="15">
        <v>5</v>
      </c>
      <c r="L248" s="15">
        <f>K248*C248</f>
        <v>9000</v>
      </c>
      <c r="M248" s="15">
        <v>7.75</v>
      </c>
      <c r="N248" s="15">
        <f>M248*C248</f>
        <v>13950</v>
      </c>
      <c r="O248" s="15">
        <v>9.7</v>
      </c>
      <c r="P248" s="15">
        <f>O248*C248</f>
        <v>17460</v>
      </c>
      <c r="Q248" s="15">
        <v>6</v>
      </c>
      <c r="R248" s="15">
        <f>Q248*C248</f>
        <v>10800</v>
      </c>
      <c r="S248" s="15">
        <v>10</v>
      </c>
      <c r="T248" s="15">
        <f>S248*C248</f>
        <v>18000</v>
      </c>
      <c r="U248" s="15">
        <v>7.5</v>
      </c>
      <c r="V248" s="15">
        <f>U248*C248</f>
        <v>13500</v>
      </c>
    </row>
    <row r="249" spans="1:6" ht="15.75">
      <c r="A249" s="42"/>
      <c r="B249" s="43"/>
      <c r="C249" s="44"/>
      <c r="D249" s="45"/>
      <c r="E249" s="15"/>
      <c r="F249" s="14"/>
    </row>
    <row r="250" spans="1:22" ht="31.5">
      <c r="A250" s="42">
        <v>70425</v>
      </c>
      <c r="B250" s="43" t="s">
        <v>137</v>
      </c>
      <c r="C250" s="44">
        <v>1</v>
      </c>
      <c r="D250" s="45" t="s">
        <v>46</v>
      </c>
      <c r="E250" s="15">
        <v>2200</v>
      </c>
      <c r="F250" s="14">
        <f t="shared" si="4"/>
        <v>2200</v>
      </c>
      <c r="G250" s="15">
        <v>800</v>
      </c>
      <c r="H250" s="15">
        <f>G250*C250</f>
        <v>800</v>
      </c>
      <c r="I250" s="15">
        <v>1400</v>
      </c>
      <c r="J250" s="15">
        <f>C250*I250</f>
        <v>1400</v>
      </c>
      <c r="K250" s="15">
        <v>350</v>
      </c>
      <c r="L250" s="15">
        <f>K250*C250</f>
        <v>350</v>
      </c>
      <c r="M250" s="15">
        <v>1655</v>
      </c>
      <c r="N250" s="15">
        <f>M250*C250</f>
        <v>1655</v>
      </c>
      <c r="O250" s="15">
        <v>640</v>
      </c>
      <c r="P250" s="15">
        <f>O250*C250</f>
        <v>640</v>
      </c>
      <c r="Q250" s="15">
        <v>1655</v>
      </c>
      <c r="R250" s="15">
        <f>Q250*C250</f>
        <v>1655</v>
      </c>
      <c r="S250" s="15">
        <v>1655</v>
      </c>
      <c r="T250" s="15">
        <f>S250*C250</f>
        <v>1655</v>
      </c>
      <c r="U250" s="15">
        <v>1500</v>
      </c>
      <c r="V250" s="15">
        <f>U250*C250</f>
        <v>1500</v>
      </c>
    </row>
    <row r="251" spans="1:6" ht="15.75">
      <c r="A251" s="42"/>
      <c r="B251" s="43"/>
      <c r="C251" s="44"/>
      <c r="D251" s="45"/>
      <c r="E251" s="15"/>
      <c r="F251" s="14"/>
    </row>
    <row r="252" spans="1:22" ht="15.75">
      <c r="A252" s="42">
        <v>70428</v>
      </c>
      <c r="B252" s="46" t="s">
        <v>138</v>
      </c>
      <c r="C252" s="44">
        <v>5</v>
      </c>
      <c r="D252" s="45" t="s">
        <v>46</v>
      </c>
      <c r="E252" s="15">
        <v>1100</v>
      </c>
      <c r="F252" s="14">
        <f t="shared" si="4"/>
        <v>5500</v>
      </c>
      <c r="G252" s="15">
        <v>2000</v>
      </c>
      <c r="H252" s="15">
        <f>G252*C252</f>
        <v>10000</v>
      </c>
      <c r="I252" s="15">
        <v>1700</v>
      </c>
      <c r="J252" s="15">
        <f>C252*I252</f>
        <v>8500</v>
      </c>
      <c r="K252" s="15">
        <v>1450</v>
      </c>
      <c r="L252" s="15">
        <f>K252*C252</f>
        <v>7250</v>
      </c>
      <c r="M252" s="15">
        <v>1250</v>
      </c>
      <c r="N252" s="15">
        <f>M252*C252</f>
        <v>6250</v>
      </c>
      <c r="O252" s="15">
        <v>1155</v>
      </c>
      <c r="P252" s="15">
        <f>O252*C252</f>
        <v>5775</v>
      </c>
      <c r="Q252" s="15">
        <v>1250</v>
      </c>
      <c r="R252" s="15">
        <f>Q252*C252</f>
        <v>6250</v>
      </c>
      <c r="S252" s="15">
        <v>1170</v>
      </c>
      <c r="T252" s="15">
        <f>S252*C252</f>
        <v>5850</v>
      </c>
      <c r="U252" s="15">
        <v>1250</v>
      </c>
      <c r="V252" s="15">
        <f>U252*C252</f>
        <v>6250</v>
      </c>
    </row>
    <row r="253" spans="1:6" ht="15.75">
      <c r="A253" s="42"/>
      <c r="B253" s="46"/>
      <c r="C253" s="44"/>
      <c r="D253" s="45"/>
      <c r="E253" s="15"/>
      <c r="F253" s="14"/>
    </row>
    <row r="254" spans="1:22" ht="15.75">
      <c r="A254" s="42">
        <v>70429</v>
      </c>
      <c r="B254" s="46" t="s">
        <v>139</v>
      </c>
      <c r="C254" s="44">
        <v>7</v>
      </c>
      <c r="D254" s="45" t="s">
        <v>46</v>
      </c>
      <c r="E254" s="15">
        <v>1450</v>
      </c>
      <c r="F254" s="14">
        <f t="shared" si="4"/>
        <v>10150</v>
      </c>
      <c r="G254" s="15">
        <v>1600</v>
      </c>
      <c r="H254" s="15">
        <f>G254*C254</f>
        <v>11200</v>
      </c>
      <c r="I254" s="15">
        <v>2100</v>
      </c>
      <c r="J254" s="15">
        <f>C254*I254</f>
        <v>14700</v>
      </c>
      <c r="K254" s="15">
        <v>1800</v>
      </c>
      <c r="L254" s="15">
        <f>K254*C254</f>
        <v>12600</v>
      </c>
      <c r="M254" s="15">
        <v>1662</v>
      </c>
      <c r="N254" s="15">
        <f>M254*C254</f>
        <v>11634</v>
      </c>
      <c r="O254" s="15">
        <v>1565</v>
      </c>
      <c r="P254" s="15">
        <f>O254*C254</f>
        <v>10955</v>
      </c>
      <c r="Q254" s="15">
        <v>1662</v>
      </c>
      <c r="R254" s="15">
        <f>Q254*C254</f>
        <v>11634</v>
      </c>
      <c r="S254" s="15">
        <v>1540</v>
      </c>
      <c r="T254" s="15">
        <f>S254*C254</f>
        <v>10780</v>
      </c>
      <c r="U254" s="15">
        <v>1800</v>
      </c>
      <c r="V254" s="15">
        <f>U254*C254</f>
        <v>12600</v>
      </c>
    </row>
    <row r="255" spans="1:6" ht="15.75">
      <c r="A255" s="42"/>
      <c r="B255" s="46"/>
      <c r="C255" s="44"/>
      <c r="D255" s="45"/>
      <c r="E255" s="15"/>
      <c r="F255" s="14"/>
    </row>
    <row r="256" spans="1:22" ht="31.5">
      <c r="A256" s="42">
        <v>70440</v>
      </c>
      <c r="B256" s="43" t="s">
        <v>140</v>
      </c>
      <c r="C256" s="44">
        <v>120</v>
      </c>
      <c r="D256" s="45" t="s">
        <v>28</v>
      </c>
      <c r="E256" s="15">
        <v>69</v>
      </c>
      <c r="F256" s="14">
        <f t="shared" si="4"/>
        <v>8280</v>
      </c>
      <c r="G256" s="15">
        <v>61.7</v>
      </c>
      <c r="H256" s="15">
        <f>G256*C256</f>
        <v>7404</v>
      </c>
      <c r="I256" s="15">
        <v>66</v>
      </c>
      <c r="J256" s="15">
        <f>C256*I256</f>
        <v>7920</v>
      </c>
      <c r="K256" s="15">
        <v>55</v>
      </c>
      <c r="L256" s="15">
        <f>K256*C256</f>
        <v>6600</v>
      </c>
      <c r="M256" s="15">
        <v>66</v>
      </c>
      <c r="N256" s="15">
        <f>M256*C256</f>
        <v>7920</v>
      </c>
      <c r="O256" s="15">
        <v>78.6</v>
      </c>
      <c r="P256" s="15">
        <f>O256*C256</f>
        <v>9432</v>
      </c>
      <c r="Q256" s="15">
        <v>66</v>
      </c>
      <c r="R256" s="15">
        <f>Q256*C256</f>
        <v>7920</v>
      </c>
      <c r="S256" s="15">
        <v>66</v>
      </c>
      <c r="T256" s="15">
        <f>S256*C256</f>
        <v>7920</v>
      </c>
      <c r="U256" s="15">
        <v>70</v>
      </c>
      <c r="V256" s="15">
        <f>U256*C256</f>
        <v>8400</v>
      </c>
    </row>
    <row r="257" spans="1:6" ht="15.75">
      <c r="A257" s="42"/>
      <c r="B257" s="43"/>
      <c r="C257" s="44"/>
      <c r="D257" s="45"/>
      <c r="E257" s="15"/>
      <c r="F257" s="14"/>
    </row>
    <row r="258" spans="1:22" ht="31.5">
      <c r="A258" s="42">
        <v>70446</v>
      </c>
      <c r="B258" s="43" t="s">
        <v>141</v>
      </c>
      <c r="C258" s="44">
        <v>600</v>
      </c>
      <c r="D258" s="45" t="s">
        <v>28</v>
      </c>
      <c r="E258" s="15">
        <v>77</v>
      </c>
      <c r="F258" s="14">
        <f t="shared" si="4"/>
        <v>46200</v>
      </c>
      <c r="G258" s="15">
        <v>70</v>
      </c>
      <c r="H258" s="15">
        <f>G258*C258</f>
        <v>42000</v>
      </c>
      <c r="I258" s="15">
        <v>67</v>
      </c>
      <c r="J258" s="15">
        <f>C258*I258</f>
        <v>40200</v>
      </c>
      <c r="K258" s="15">
        <v>60</v>
      </c>
      <c r="L258" s="15">
        <f>K258*C258</f>
        <v>36000</v>
      </c>
      <c r="M258" s="15">
        <v>69</v>
      </c>
      <c r="N258" s="15">
        <f>M258*C258</f>
        <v>41400</v>
      </c>
      <c r="O258" s="15">
        <v>64.7</v>
      </c>
      <c r="P258" s="15">
        <f>O258*C258</f>
        <v>38820</v>
      </c>
      <c r="Q258" s="15">
        <v>69</v>
      </c>
      <c r="R258" s="15">
        <f>Q258*C258</f>
        <v>41400</v>
      </c>
      <c r="S258" s="15">
        <v>68</v>
      </c>
      <c r="T258" s="15">
        <f>S258*C258</f>
        <v>40800</v>
      </c>
      <c r="U258" s="15">
        <v>80</v>
      </c>
      <c r="V258" s="15">
        <f>U258*C258</f>
        <v>48000</v>
      </c>
    </row>
    <row r="259" spans="1:6" ht="15.75">
      <c r="A259" s="42"/>
      <c r="B259" s="43"/>
      <c r="C259" s="44"/>
      <c r="D259" s="45"/>
      <c r="E259" s="15"/>
      <c r="F259" s="14"/>
    </row>
    <row r="260" spans="1:22" ht="15.75">
      <c r="A260" s="42">
        <v>70452</v>
      </c>
      <c r="B260" s="43" t="s">
        <v>142</v>
      </c>
      <c r="C260" s="44">
        <v>3</v>
      </c>
      <c r="D260" s="45" t="s">
        <v>46</v>
      </c>
      <c r="E260" s="15">
        <v>120</v>
      </c>
      <c r="F260" s="14">
        <f t="shared" si="4"/>
        <v>360</v>
      </c>
      <c r="G260" s="15">
        <v>150</v>
      </c>
      <c r="H260" s="15">
        <f>G260*C260</f>
        <v>450</v>
      </c>
      <c r="I260" s="15">
        <v>100</v>
      </c>
      <c r="J260" s="15">
        <f>C260*I260</f>
        <v>300</v>
      </c>
      <c r="K260" s="15">
        <v>150</v>
      </c>
      <c r="L260" s="15">
        <f>K260*C260</f>
        <v>450</v>
      </c>
      <c r="M260" s="15">
        <v>108</v>
      </c>
      <c r="N260" s="15">
        <f>M260*C260</f>
        <v>324</v>
      </c>
      <c r="O260" s="15">
        <v>125</v>
      </c>
      <c r="P260" s="15">
        <f>O260*C260</f>
        <v>375</v>
      </c>
      <c r="Q260" s="15">
        <v>108</v>
      </c>
      <c r="R260" s="15">
        <f>Q260*C260</f>
        <v>324</v>
      </c>
      <c r="S260" s="15">
        <v>125</v>
      </c>
      <c r="T260" s="15">
        <f>S260*C260</f>
        <v>375</v>
      </c>
      <c r="U260" s="15">
        <v>125</v>
      </c>
      <c r="V260" s="15">
        <f>U260*C260</f>
        <v>375</v>
      </c>
    </row>
    <row r="261" spans="1:6" ht="15.75">
      <c r="A261" s="42"/>
      <c r="B261" s="43"/>
      <c r="C261" s="44"/>
      <c r="D261" s="45"/>
      <c r="E261" s="15"/>
      <c r="F261" s="14"/>
    </row>
    <row r="262" spans="1:22" ht="31.5">
      <c r="A262" s="42">
        <v>70456</v>
      </c>
      <c r="B262" s="43" t="s">
        <v>143</v>
      </c>
      <c r="C262" s="44">
        <v>1</v>
      </c>
      <c r="D262" s="41" t="s">
        <v>46</v>
      </c>
      <c r="E262" s="15">
        <v>1000</v>
      </c>
      <c r="F262" s="14">
        <f t="shared" si="4"/>
        <v>1000</v>
      </c>
      <c r="G262" s="15">
        <v>1500</v>
      </c>
      <c r="H262" s="15">
        <f>G262*C262</f>
        <v>1500</v>
      </c>
      <c r="I262" s="15">
        <v>1400</v>
      </c>
      <c r="J262" s="15">
        <f>C262*I262</f>
        <v>1400</v>
      </c>
      <c r="K262" s="15">
        <v>3400</v>
      </c>
      <c r="L262" s="15">
        <f>K262*C262</f>
        <v>3400</v>
      </c>
      <c r="M262" s="15">
        <v>992</v>
      </c>
      <c r="N262" s="15">
        <f>M262*C262</f>
        <v>992</v>
      </c>
      <c r="O262" s="15">
        <v>1750</v>
      </c>
      <c r="P262" s="15">
        <f>O262*C262</f>
        <v>1750</v>
      </c>
      <c r="Q262" s="15">
        <v>992</v>
      </c>
      <c r="R262" s="15">
        <f>Q262*C262</f>
        <v>992</v>
      </c>
      <c r="S262" s="15">
        <v>950</v>
      </c>
      <c r="T262" s="15">
        <f>S262*C262</f>
        <v>950</v>
      </c>
      <c r="U262" s="15">
        <v>2500</v>
      </c>
      <c r="V262" s="15">
        <f>U262*C262</f>
        <v>2500</v>
      </c>
    </row>
    <row r="263" spans="1:21" ht="15.75">
      <c r="A263" s="50"/>
      <c r="B263" s="50"/>
      <c r="C263" s="18"/>
      <c r="D263" s="51"/>
      <c r="E263" s="52"/>
      <c r="F263" s="53" t="s">
        <v>66</v>
      </c>
      <c r="G263" s="47" t="s">
        <v>66</v>
      </c>
      <c r="I263" s="47" t="s">
        <v>66</v>
      </c>
      <c r="K263" s="47" t="s">
        <v>66</v>
      </c>
      <c r="M263" s="47" t="s">
        <v>66</v>
      </c>
      <c r="O263" s="47" t="s">
        <v>66</v>
      </c>
      <c r="Q263" s="47" t="s">
        <v>66</v>
      </c>
      <c r="S263" s="47" t="s">
        <v>66</v>
      </c>
      <c r="U263" s="47" t="s">
        <v>66</v>
      </c>
    </row>
    <row r="264" spans="1:6" ht="15.75">
      <c r="A264" s="50"/>
      <c r="B264" s="50"/>
      <c r="C264" s="18"/>
      <c r="D264" s="51"/>
      <c r="E264" s="52"/>
      <c r="F264" s="50"/>
    </row>
    <row r="265" spans="1:21" ht="15.75">
      <c r="A265" s="50"/>
      <c r="B265" s="30" t="s">
        <v>67</v>
      </c>
      <c r="C265" s="50"/>
      <c r="D265" s="50"/>
      <c r="E265" s="52"/>
      <c r="F265" s="54">
        <f>SUM(F216:F262)</f>
        <v>254632.6</v>
      </c>
      <c r="G265" s="52">
        <f>SUM(H216:H262)</f>
        <v>281904</v>
      </c>
      <c r="I265" s="52">
        <f>SUM(J216:J262)</f>
        <v>284404.6</v>
      </c>
      <c r="K265" s="52">
        <f>SUM(L216:L262)</f>
        <v>266490</v>
      </c>
      <c r="M265" s="52">
        <f>SUM(N216:N262)</f>
        <v>315163</v>
      </c>
      <c r="O265" s="52">
        <f>SUM(P216:P262)</f>
        <v>308400.6</v>
      </c>
      <c r="Q265" s="52">
        <f>SUM(R216:R262)</f>
        <v>310838</v>
      </c>
      <c r="S265" s="52">
        <f>SUM(T216:T262)</f>
        <v>310451</v>
      </c>
      <c r="U265" s="52">
        <f>SUM(V216:V262)</f>
        <v>338505</v>
      </c>
    </row>
    <row r="266" spans="1:21" ht="15.75">
      <c r="A266" s="50"/>
      <c r="B266" s="50"/>
      <c r="C266" s="50"/>
      <c r="D266" s="50"/>
      <c r="E266" s="52"/>
      <c r="F266" s="53" t="s">
        <v>66</v>
      </c>
      <c r="G266" s="47" t="s">
        <v>66</v>
      </c>
      <c r="I266" s="47" t="s">
        <v>66</v>
      </c>
      <c r="K266" s="47" t="s">
        <v>66</v>
      </c>
      <c r="M266" s="47" t="s">
        <v>66</v>
      </c>
      <c r="O266" s="47" t="s">
        <v>66</v>
      </c>
      <c r="Q266" s="47" t="s">
        <v>66</v>
      </c>
      <c r="S266" s="47" t="s">
        <v>66</v>
      </c>
      <c r="U266" s="47" t="s">
        <v>66</v>
      </c>
    </row>
    <row r="267" spans="1:6" ht="15.75">
      <c r="A267" s="50"/>
      <c r="B267" s="50"/>
      <c r="C267" s="50"/>
      <c r="D267" s="50"/>
      <c r="E267" s="52"/>
      <c r="F267" s="50"/>
    </row>
    <row r="268" spans="1:21" ht="15.75">
      <c r="A268" s="50" t="s">
        <v>144</v>
      </c>
      <c r="B268" s="50"/>
      <c r="C268" s="50"/>
      <c r="D268" s="50"/>
      <c r="E268" s="52"/>
      <c r="F268" s="54">
        <f>F86+F103+F136+F199+F210+F265</f>
        <v>1126760.6500000001</v>
      </c>
      <c r="G268" s="52">
        <f>G86+G103+G136+G199+G210+G265</f>
        <v>1132167.23</v>
      </c>
      <c r="I268" s="52">
        <f>I86+I103+I136+I199+I210+I265</f>
        <v>1182800.6099999999</v>
      </c>
      <c r="K268" s="52">
        <f>K86+K103+K136+K199+K210+K265</f>
        <v>1206614.25</v>
      </c>
      <c r="M268" s="52">
        <f>M86+M103+M136+M199+M210+M265</f>
        <v>1235848.61</v>
      </c>
      <c r="O268" s="52">
        <f>O86+O103+O136+O199+O210+O265</f>
        <v>1239669.26</v>
      </c>
      <c r="Q268" s="52">
        <f>Q86+Q103+Q136+Q199+Q210+Q265</f>
        <v>1271472.75</v>
      </c>
      <c r="S268" s="52">
        <f>S86+S103+S136+S199+S210+S265</f>
        <v>1348213.5</v>
      </c>
      <c r="U268" s="52">
        <f>U86+U103+U136+U199+U210+U265</f>
        <v>1447911.75</v>
      </c>
    </row>
  </sheetData>
  <sheetProtection/>
  <protectedRanges>
    <protectedRange sqref="E101:E105 E134:E138 E208:E212 E197:E201 E84:E88" name="Range1_1"/>
  </protectedRanges>
  <mergeCells count="4">
    <mergeCell ref="E11:F11"/>
    <mergeCell ref="E12:F12"/>
    <mergeCell ref="E13:F13"/>
    <mergeCell ref="E14:F14"/>
  </mergeCells>
  <printOptions horizontalCentered="1"/>
  <pageMargins left="0.3" right="0.3" top="0.75" bottom="0.5" header="0.35" footer="0"/>
  <pageSetup horizontalDpi="600" verticalDpi="600" orientation="landscape" paperSize="5" scale="57" r:id="rId1"/>
  <headerFooter alignWithMargins="0">
    <oddHeader>&amp;R&amp;16PAGE &amp;P OF &amp;N</oddHeader>
  </headerFooter>
  <rowBreaks count="3" manualBreakCount="3">
    <brk id="87" max="255" man="1"/>
    <brk id="121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enamb</cp:lastModifiedBy>
  <cp:lastPrinted>2013-04-01T15:33:52Z</cp:lastPrinted>
  <dcterms:created xsi:type="dcterms:W3CDTF">2000-03-01T21:43:43Z</dcterms:created>
  <dcterms:modified xsi:type="dcterms:W3CDTF">2013-04-01T17:41:22Z</dcterms:modified>
  <cp:category/>
  <cp:version/>
  <cp:contentType/>
  <cp:contentStatus/>
</cp:coreProperties>
</file>